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599" activeTab="2"/>
  </bookViews>
  <sheets>
    <sheet name="Fournitures" sheetId="1" r:id="rId1"/>
    <sheet name="Travaux" sheetId="2" r:id="rId2"/>
    <sheet name="Prest. Intell.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<sst xmlns="http://schemas.openxmlformats.org/spreadsheetml/2006/main" count="347" uniqueCount="126">
  <si>
    <t>PHASE 3 : CONCLUSION ET NOTIFICATION DU MARCHE</t>
  </si>
  <si>
    <t>IDENTIFICATION DU PROJET/MARCHE</t>
  </si>
  <si>
    <t>Coût Total</t>
  </si>
  <si>
    <t>PLAN DE PASSATION DES MARCHES</t>
  </si>
  <si>
    <t>Approbation du Contrat</t>
  </si>
  <si>
    <t>Montant du Contrat</t>
  </si>
  <si>
    <t>Date début travaux</t>
  </si>
  <si>
    <t>Code Budget</t>
  </si>
  <si>
    <t>Méthodes de paasation</t>
  </si>
  <si>
    <t xml:space="preserve">N° Appel d'Offres </t>
  </si>
  <si>
    <t>Elaboration du DAO</t>
  </si>
  <si>
    <t xml:space="preserve">Publication  AAO   </t>
  </si>
  <si>
    <t xml:space="preserve">N° AMI </t>
  </si>
  <si>
    <t>PHASE 1 : PROCEDURE DE PRESELECTION</t>
  </si>
  <si>
    <t>Date début Prestations</t>
  </si>
  <si>
    <t>Date limite dépôt Offres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</si>
  <si>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</si>
  <si>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</si>
  <si>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</si>
  <si>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</si>
  <si>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</si>
  <si>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</si>
  <si>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</si>
  <si>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</si>
  <si>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</si>
  <si>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</si>
  <si>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</si>
  <si>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</si>
  <si>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</si>
  <si>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</si>
  <si>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</si>
  <si>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 xml:space="preserve"> </t>
  </si>
  <si>
    <t>AOO</t>
  </si>
  <si>
    <t>Type de Financement</t>
  </si>
  <si>
    <t>BND</t>
  </si>
  <si>
    <t>Montant du Contrat en GNF</t>
  </si>
  <si>
    <t>Montant Budget GNF</t>
  </si>
  <si>
    <t>Date fin travaux</t>
  </si>
  <si>
    <t>Montant budget GNF</t>
  </si>
  <si>
    <t>Date de fin des prestations</t>
  </si>
  <si>
    <t>12 j</t>
  </si>
  <si>
    <t>30 ou 45 j</t>
  </si>
  <si>
    <t>15 j</t>
  </si>
  <si>
    <t>3 j</t>
  </si>
  <si>
    <t>12j</t>
  </si>
  <si>
    <t>Signature du marché</t>
  </si>
  <si>
    <t>7 j</t>
  </si>
  <si>
    <t>Date limite dépôt Offres/ouverture des plis</t>
  </si>
  <si>
    <t>Publication attribution/Notification provisoire</t>
  </si>
  <si>
    <t>mois</t>
  </si>
  <si>
    <t>MARCHES DE TRAVAUX  SANS PRE QUALIFICATION</t>
  </si>
  <si>
    <t>PHASE 4 : EXECUTION DU MARCHE</t>
  </si>
  <si>
    <t>Enregistrement /Immatriculation du marché</t>
  </si>
  <si>
    <t>Non Objection sur Rap. d'Evaluation</t>
  </si>
  <si>
    <t>Ouverture /Evaluation des offres</t>
  </si>
  <si>
    <t>MARCHES DE FOURNITURE SANS PRE QUALIFICATION</t>
  </si>
  <si>
    <t>Préparation TDR et DP</t>
  </si>
  <si>
    <t>Non Objection sur TDR</t>
  </si>
  <si>
    <t>15 J</t>
  </si>
  <si>
    <t xml:space="preserve">Ouverture /Evaluation des MI </t>
  </si>
  <si>
    <t>Non Objection sur DP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</si>
  <si>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</si>
  <si>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</si>
  <si>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</si>
  <si>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</si>
  <si>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</si>
  <si>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</si>
  <si>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</si>
  <si>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</si>
  <si>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</si>
  <si>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5 j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</si>
  <si>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</si>
  <si>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</si>
  <si>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</si>
  <si>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</si>
  <si>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</si>
  <si>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</si>
  <si>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5 J</t>
  </si>
  <si>
    <t>Publication Avis à Manifestation d'Interet (MI)</t>
  </si>
  <si>
    <t>30 ou 45 J</t>
  </si>
  <si>
    <t>3 ou 7 j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</si>
  <si>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</si>
  <si>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</si>
  <si>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</si>
  <si>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</si>
  <si>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</si>
  <si>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Mise en forme du projet de contrat</t>
  </si>
  <si>
    <t>Non Objection sur le projet de contrat</t>
  </si>
  <si>
    <t xml:space="preserve">MARCHES DE PRESTATIONS INTELLECTUELLES 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</si>
  <si>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</si>
  <si>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</si>
  <si>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</si>
  <si>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>DC</t>
  </si>
  <si>
    <t>SFQC</t>
  </si>
  <si>
    <t>Le Ministre</t>
  </si>
  <si>
    <t>DNCMP</t>
  </si>
  <si>
    <t>Aquisition de fourniture et petits Matériels de Bureau /Inspection Générales</t>
  </si>
  <si>
    <t>Aquisition de fourniture et petits Matériels de Bureau / Bureau de Stratégie et de Développement</t>
  </si>
  <si>
    <t>MARCHES DE FOURNITURES SANS REVUE PREALABLE PAR LA DNCMP / DEMANDE DE COTATION</t>
  </si>
  <si>
    <t xml:space="preserve">Ministère de l'Enseignement Technique et de la Formation Professionnelle </t>
  </si>
  <si>
    <t>1- JAO, 2- HOROYA, 3- JOURNAL LA REPUBLIQUE, Sites  ARMP et du METFP</t>
  </si>
  <si>
    <t>1- JAO, 2- HOROYA,3- JOURNAL LA REPUBLIQUE, Sites  ARMP et du METFP</t>
  </si>
  <si>
    <t xml:space="preserve">1- JAO, 2- HOROYA,3- JOURNAL LA REPUBLIQUE, Sites  ARMP et du METFP </t>
  </si>
  <si>
    <t xml:space="preserve">Ministère de l'Enseignement Technique et de la Formation Professionnelle  </t>
  </si>
  <si>
    <t>Acquisition des Pre-imprimés pour les Examens 2022</t>
  </si>
  <si>
    <t>Extension/rénovation centre éducation env. dév. de PITA</t>
  </si>
  <si>
    <t xml:space="preserve"> Etutes Extension/rénovation centre éducation env. dév. De PITA</t>
  </si>
  <si>
    <t>Supervision des travaux  de réabilitation des CFP</t>
  </si>
  <si>
    <t>Supervision des travaux  de réabilitation Extension / rénovation centre éducation env. dev. De PITA</t>
  </si>
  <si>
    <t>Réabilitation des CFP des bâtiments scolaires</t>
  </si>
  <si>
    <t>Achats de Pré-Imprimés DNFP</t>
  </si>
  <si>
    <t>Achats de Pré-Imprimés DNAF</t>
  </si>
  <si>
    <t>Aquisition de fourniture et petits Matériels de Bureau /service développement des programmes</t>
  </si>
  <si>
    <t>Aquisition de fourniture et petits Matériels de Bureau /Direction Nationale de l'Enseignement Technique</t>
  </si>
  <si>
    <t>Aquisition de fourniture et petits Matériels de Bureau /Direction Nationale de la Formation et du perfecti.</t>
  </si>
  <si>
    <t>Aquisition de fourniture et petits Matériels de Bureau /Direction Nationale de l'apprentissage et des Formations</t>
  </si>
  <si>
    <t>Acquisition de fournitures informatiques / bureau de stratégie et de développement</t>
  </si>
  <si>
    <t>Acquisition de fournitures Informatiques/Direction Nationale de la formation et du perfecti.</t>
  </si>
  <si>
    <t>Acquisition de fournitures Informatiques/direction Nationale de la formation professionnelle</t>
  </si>
  <si>
    <t>Acquisition de fournitures Informatiques/Direction nationale de l'Enseignement Technique</t>
  </si>
  <si>
    <t>Acquisition de fournitures  Informatiques/Direction Nationale de l'Apprentissage et des Formation</t>
  </si>
  <si>
    <t>Acquisition de Produits de Nettoyage locaux /Direction Nationale de l'Enseignement Technique</t>
  </si>
  <si>
    <t>Acquisition de Produits de Nettoyage locaux /Direction Nationale de la formation professionnelle  Technique</t>
  </si>
  <si>
    <t>Acquisition de Produits de Nettoyage locaux /Cabinet</t>
  </si>
  <si>
    <t>Acquisition de Produits de Nettoyage locaux /Direction Nationale de la formation  professionnelle</t>
  </si>
  <si>
    <t>Acquisition de Fournitures Scolaires ( Fournitures diverses )  pour les Examens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</si>
</sst>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rCD&quot;;\-#,##0\ &quot;FrCD&quot;"/>
    <numFmt numFmtId="175" formatCode="#,##0\ &quot;FrCD&quot;;[Red]\-#,##0\ &quot;FrCD&quot;"/>
    <numFmt numFmtId="176" formatCode="#,##0.00\ &quot;FrCD&quot;;\-#,##0.00\ &quot;FrCD&quot;"/>
    <numFmt numFmtId="177" formatCode="#,##0.00\ &quot;FrCD&quot;;[Red]\-#,##0.00\ &quot;FrCD&quot;"/>
    <numFmt numFmtId="178" formatCode="_-* #,##0\ &quot;FrCD&quot;_-;\-* #,##0\ &quot;FrCD&quot;_-;_-* &quot;-&quot;\ &quot;FrCD&quot;_-;_-@_-"/>
    <numFmt numFmtId="179" formatCode="_-* #,##0\ _F_r_C_D_-;\-* #,##0\ _F_r_C_D_-;_-* &quot;-&quot;\ _F_r_C_D_-;_-@_-"/>
    <numFmt numFmtId="180" formatCode="_-* #,##0.00\ &quot;FrCD&quot;_-;\-* #,##0.00\ &quot;FrCD&quot;_-;_-* &quot;-&quot;??\ &quot;FrCD&quot;_-;_-@_-"/>
    <numFmt numFmtId="181" formatCode="_-* #,##0.00\ _F_r_C_D_-;\-* #,##0.00\ _F_r_C_D_-;_-* &quot;-&quot;??\ _F_r_C_D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_€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[$-40C]dddd\ d\ mmmm\ yyyy"/>
    <numFmt numFmtId="195" formatCode="0.0"/>
    <numFmt numFmtId="196" formatCode="_-* #,##0.0\ _€_-;\-* #,##0.0\ _€_-;_-* &quot;-&quot;??\ _€_-;_-@_-"/>
    <numFmt numFmtId="197" formatCode="_-* #,##0\ _€_-;\-* #,##0\ _€_-;_-* &quot;-&quot;??\ _€_-;_-@_-"/>
    <numFmt numFmtId="198" formatCode="#,##0.00\ &quot;€&quot;"/>
    <numFmt numFmtId="199" formatCode="_-* #,##0.00\ [$GNF]_-;\-* #,##0.00\ [$GNF]_-;_-* &quot;-&quot;??\ [$GNF]_-;_-@_-"/>
    <numFmt numFmtId="200" formatCode="mmm\-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doni MT Condensed"/>
      <family val="1"/>
    </font>
    <font>
      <sz val="12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Verdana"/>
      <family val="2"/>
    </font>
    <font>
      <b/>
      <i/>
      <sz val="18"/>
      <color indexed="8"/>
      <name val="Calibri"/>
      <family val="2"/>
    </font>
    <font>
      <sz val="11"/>
      <color indexed="8"/>
      <name val="Bodoni MT Condensed"/>
      <family val="1"/>
    </font>
    <font>
      <b/>
      <i/>
      <sz val="11"/>
      <color indexed="8"/>
      <name val="Bodoni MT Condensed"/>
      <family val="1"/>
    </font>
    <font>
      <sz val="10"/>
      <color indexed="8"/>
      <name val="Bodoni MT Condensed"/>
      <family val="1"/>
    </font>
    <font>
      <sz val="12"/>
      <name val="Bodoni MT Condensed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1"/>
      <color indexed="10"/>
      <name val="Bodoni MT Condensed"/>
      <family val="1"/>
    </font>
    <font>
      <sz val="14"/>
      <color indexed="8"/>
      <name val="Bodoni MT Condensed"/>
      <family val="1"/>
    </font>
    <font>
      <b/>
      <sz val="11"/>
      <color indexed="8"/>
      <name val="Bodoni MT Condensed"/>
      <family val="1"/>
    </font>
    <font>
      <sz val="12"/>
      <color indexed="8"/>
      <name val="Bodoni MT Condensed"/>
      <family val="1"/>
    </font>
    <font>
      <b/>
      <sz val="12"/>
      <color indexed="10"/>
      <name val="Bodoni MT Condensed"/>
      <family val="1"/>
    </font>
    <font>
      <b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1"/>
      <name val="Bodoni MT Condensed"/>
      <family val="1"/>
    </font>
    <font>
      <b/>
      <sz val="11"/>
      <color rgb="FFFF0000"/>
      <name val="Bodoni MT Condensed"/>
      <family val="1"/>
    </font>
    <font>
      <sz val="14"/>
      <color theme="1"/>
      <name val="Bodoni MT Condensed"/>
      <family val="1"/>
    </font>
    <font>
      <b/>
      <sz val="11"/>
      <color theme="1"/>
      <name val="Bodoni MT Condensed"/>
      <family val="1"/>
    </font>
    <font>
      <sz val="12"/>
      <color theme="1"/>
      <name val="Bodoni MT Condensed"/>
      <family val="1"/>
    </font>
    <font>
      <b/>
      <sz val="12"/>
      <color rgb="FFFF0000"/>
      <name val="Bodoni MT Condensed"/>
      <family val="1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3" borderId="1" applyNumberFormat="0" applyAlignment="0" applyProtection="0"/>
    <xf numFmtId="0" fontId="58" fillId="0" borderId="2" applyNumberFormat="0" applyFill="0" applyAlignment="0" applyProtection="0"/>
    <xf numFmtId="0" fontId="59" fillId="24" borderId="1" applyNumberFormat="0" applyAlignment="0" applyProtection="0"/>
    <xf numFmtId="0" fontId="35" fillId="25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6" borderId="0" applyNumberFormat="0" applyBorder="0" applyAlignment="0" applyProtection="0"/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0" fontId="61" fillId="28" borderId="0" applyNumberFormat="0" applyBorder="0" applyAlignment="0" applyProtection="0"/>
    <xf numFmtId="0" fontId="62" fillId="23" borderId="4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1" fillId="8" borderId="10" xfId="0" applyNumberFormat="1" applyFont="1" applyFill="1" applyBorder="1" applyAlignment="1">
      <alignment horizontal="center"/>
    </xf>
    <xf numFmtId="3" fontId="11" fillId="8" borderId="11" xfId="0" applyNumberFormat="1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8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3" fontId="5" fillId="30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" fillId="4" borderId="20" xfId="0" applyFont="1" applyFill="1" applyBorder="1" applyAlignment="1">
      <alignment horizontal="center" vertical="center" wrapText="1"/>
    </xf>
    <xf numFmtId="3" fontId="11" fillId="8" borderId="21" xfId="0" applyNumberFormat="1" applyFont="1" applyFill="1" applyBorder="1" applyAlignment="1">
      <alignment horizontal="center"/>
    </xf>
    <xf numFmtId="0" fontId="66" fillId="0" borderId="0" xfId="0" applyFont="1" applyAlignment="1">
      <alignment horizontal="left" vertical="center" indent="1"/>
    </xf>
    <xf numFmtId="0" fontId="0" fillId="0" borderId="0" xfId="0" applyBorder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17" fillId="31" borderId="0" xfId="0" applyFont="1" applyFill="1" applyAlignment="1">
      <alignment vertical="center"/>
    </xf>
    <xf numFmtId="0" fontId="68" fillId="31" borderId="0" xfId="0" applyFont="1" applyFill="1" applyAlignment="1">
      <alignment/>
    </xf>
    <xf numFmtId="0" fontId="17" fillId="32" borderId="0" xfId="0" applyFont="1" applyFill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16" fillId="31" borderId="0" xfId="0" applyFont="1" applyFill="1" applyBorder="1" applyAlignment="1">
      <alignment horizontal="left" wrapText="1"/>
    </xf>
    <xf numFmtId="0" fontId="7" fillId="31" borderId="0" xfId="0" applyFont="1" applyFill="1" applyAlignment="1">
      <alignment/>
    </xf>
    <xf numFmtId="3" fontId="11" fillId="8" borderId="17" xfId="0" applyNumberFormat="1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69" fillId="0" borderId="0" xfId="0" applyFont="1" applyAlignment="1">
      <alignment/>
    </xf>
    <xf numFmtId="0" fontId="19" fillId="0" borderId="0" xfId="0" applyFont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justify"/>
    </xf>
    <xf numFmtId="0" fontId="10" fillId="33" borderId="17" xfId="0" applyFont="1" applyFill="1" applyBorder="1" applyAlignment="1">
      <alignment wrapText="1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0" fillId="31" borderId="0" xfId="0" applyFont="1" applyFill="1" applyAlignment="1">
      <alignment horizontal="center" vertical="center"/>
    </xf>
    <xf numFmtId="0" fontId="74" fillId="3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" fontId="5" fillId="30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" fillId="30" borderId="19" xfId="0" applyFont="1" applyFill="1" applyBorder="1" applyAlignment="1">
      <alignment horizontal="center" vertical="center"/>
    </xf>
    <xf numFmtId="0" fontId="5" fillId="30" borderId="34" xfId="0" applyFont="1" applyFill="1" applyBorder="1" applyAlignment="1">
      <alignment horizontal="center" vertical="center"/>
    </xf>
    <xf numFmtId="0" fontId="5" fillId="30" borderId="19" xfId="0" applyFont="1" applyFill="1" applyBorder="1" applyAlignment="1">
      <alignment horizontal="center"/>
    </xf>
    <xf numFmtId="0" fontId="5" fillId="30" borderId="35" xfId="0" applyFont="1" applyFill="1" applyBorder="1" applyAlignment="1">
      <alignment horizontal="center"/>
    </xf>
    <xf numFmtId="0" fontId="5" fillId="30" borderId="36" xfId="0" applyFont="1" applyFill="1" applyBorder="1" applyAlignment="1">
      <alignment horizontal="center"/>
    </xf>
    <xf numFmtId="0" fontId="5" fillId="30" borderId="34" xfId="0" applyFont="1" applyFill="1" applyBorder="1" applyAlignment="1">
      <alignment horizontal="center"/>
    </xf>
    <xf numFmtId="0" fontId="5" fillId="30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5" fillId="30" borderId="33" xfId="0" applyFont="1" applyFill="1" applyBorder="1" applyAlignment="1">
      <alignment horizontal="center" vertical="center"/>
    </xf>
    <xf numFmtId="0" fontId="5" fillId="30" borderId="27" xfId="0" applyFont="1" applyFill="1" applyBorder="1" applyAlignment="1">
      <alignment horizontal="center"/>
    </xf>
    <xf numFmtId="0" fontId="5" fillId="30" borderId="24" xfId="0" applyFont="1" applyFill="1" applyBorder="1" applyAlignment="1">
      <alignment horizontal="center"/>
    </xf>
    <xf numFmtId="0" fontId="5" fillId="30" borderId="39" xfId="0" applyFont="1" applyFill="1" applyBorder="1" applyAlignment="1">
      <alignment horizontal="center"/>
    </xf>
    <xf numFmtId="0" fontId="5" fillId="30" borderId="40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5" fillId="30" borderId="41" xfId="0" applyFont="1" applyFill="1" applyBorder="1" applyAlignment="1">
      <alignment horizontal="center"/>
    </xf>
    <xf numFmtId="0" fontId="5" fillId="30" borderId="39" xfId="0" applyFont="1" applyFill="1" applyBorder="1" applyAlignment="1">
      <alignment horizontal="center" vertical="center"/>
    </xf>
    <xf numFmtId="0" fontId="5" fillId="30" borderId="40" xfId="0" applyFont="1" applyFill="1" applyBorder="1" applyAlignment="1">
      <alignment horizontal="center" vertical="center"/>
    </xf>
    <xf numFmtId="0" fontId="20" fillId="30" borderId="3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 vertical="center"/>
    </xf>
    <xf numFmtId="0" fontId="5" fillId="30" borderId="41" xfId="0" applyFont="1" applyFill="1" applyBorder="1" applyAlignment="1">
      <alignment horizontal="center" vertical="center"/>
    </xf>
    <xf numFmtId="3" fontId="5" fillId="30" borderId="39" xfId="0" applyNumberFormat="1" applyFont="1" applyFill="1" applyBorder="1" applyAlignment="1">
      <alignment horizontal="center" vertical="center"/>
    </xf>
    <xf numFmtId="0" fontId="11" fillId="8" borderId="4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39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5" fillId="30" borderId="46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3" fontId="2" fillId="8" borderId="45" xfId="0" applyNumberFormat="1" applyFont="1" applyFill="1" applyBorder="1" applyAlignment="1">
      <alignment horizontal="center"/>
    </xf>
    <xf numFmtId="0" fontId="2" fillId="8" borderId="47" xfId="0" applyFont="1" applyFill="1" applyBorder="1" applyAlignment="1">
      <alignment horizontal="center"/>
    </xf>
    <xf numFmtId="3" fontId="2" fillId="8" borderId="22" xfId="0" applyNumberFormat="1" applyFont="1" applyFill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20" fillId="30" borderId="19" xfId="0" applyFont="1" applyFill="1" applyBorder="1" applyAlignment="1">
      <alignment horizontal="center" vertical="center"/>
    </xf>
    <xf numFmtId="0" fontId="20" fillId="30" borderId="34" xfId="0" applyFont="1" applyFill="1" applyBorder="1" applyAlignment="1">
      <alignment horizontal="center" vertical="center"/>
    </xf>
    <xf numFmtId="0" fontId="20" fillId="30" borderId="36" xfId="0" applyFont="1" applyFill="1" applyBorder="1" applyAlignment="1">
      <alignment horizontal="center" vertical="center"/>
    </xf>
    <xf numFmtId="0" fontId="20" fillId="30" borderId="35" xfId="0" applyFont="1" applyFill="1" applyBorder="1" applyAlignment="1">
      <alignment horizontal="center" vertical="center"/>
    </xf>
    <xf numFmtId="3" fontId="5" fillId="31" borderId="19" xfId="0" applyNumberFormat="1" applyFont="1" applyFill="1" applyBorder="1" applyAlignment="1">
      <alignment horizontal="center" vertical="center"/>
    </xf>
    <xf numFmtId="14" fontId="23" fillId="34" borderId="30" xfId="0" applyNumberFormat="1" applyFont="1" applyFill="1" applyBorder="1" applyAlignment="1">
      <alignment horizontal="center"/>
    </xf>
    <xf numFmtId="14" fontId="23" fillId="34" borderId="15" xfId="0" applyNumberFormat="1" applyFont="1" applyFill="1" applyBorder="1" applyAlignment="1">
      <alignment horizontal="center"/>
    </xf>
    <xf numFmtId="14" fontId="23" fillId="34" borderId="20" xfId="0" applyNumberFormat="1" applyFont="1" applyFill="1" applyBorder="1" applyAlignment="1">
      <alignment horizontal="center"/>
    </xf>
    <xf numFmtId="14" fontId="23" fillId="34" borderId="29" xfId="0" applyNumberFormat="1" applyFont="1" applyFill="1" applyBorder="1" applyAlignment="1">
      <alignment horizontal="center"/>
    </xf>
    <xf numFmtId="14" fontId="23" fillId="34" borderId="28" xfId="0" applyNumberFormat="1" applyFont="1" applyFill="1" applyBorder="1" applyAlignment="1">
      <alignment horizontal="center"/>
    </xf>
    <xf numFmtId="14" fontId="23" fillId="34" borderId="14" xfId="0" applyNumberFormat="1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14" fontId="23" fillId="0" borderId="30" xfId="0" applyNumberFormat="1" applyFont="1" applyFill="1" applyBorder="1" applyAlignment="1">
      <alignment horizontal="center" vertical="center"/>
    </xf>
    <xf numFmtId="14" fontId="23" fillId="34" borderId="16" xfId="0" applyNumberFormat="1" applyFont="1" applyFill="1" applyBorder="1" applyAlignment="1">
      <alignment horizontal="center" vertical="center"/>
    </xf>
    <xf numFmtId="14" fontId="23" fillId="31" borderId="17" xfId="0" applyNumberFormat="1" applyFont="1" applyFill="1" applyBorder="1" applyAlignment="1">
      <alignment horizontal="center" vertical="center"/>
    </xf>
    <xf numFmtId="197" fontId="75" fillId="34" borderId="15" xfId="44" applyNumberFormat="1" applyFont="1" applyFill="1" applyBorder="1" applyAlignment="1">
      <alignment horizontal="center" vertical="center"/>
    </xf>
    <xf numFmtId="14" fontId="23" fillId="34" borderId="17" xfId="0" applyNumberFormat="1" applyFont="1" applyFill="1" applyBorder="1" applyAlignment="1">
      <alignment horizontal="center"/>
    </xf>
    <xf numFmtId="14" fontId="23" fillId="31" borderId="17" xfId="0" applyNumberFormat="1" applyFont="1" applyFill="1" applyBorder="1" applyAlignment="1">
      <alignment horizontal="center"/>
    </xf>
    <xf numFmtId="14" fontId="23" fillId="37" borderId="22" xfId="0" applyNumberFormat="1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14" fontId="23" fillId="34" borderId="16" xfId="0" applyNumberFormat="1" applyFont="1" applyFill="1" applyBorder="1" applyAlignment="1">
      <alignment horizontal="center"/>
    </xf>
    <xf numFmtId="14" fontId="23" fillId="34" borderId="22" xfId="0" applyNumberFormat="1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horizontal="center" vertical="center" wrapText="1"/>
    </xf>
    <xf numFmtId="3" fontId="27" fillId="8" borderId="10" xfId="0" applyNumberFormat="1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27" fillId="8" borderId="11" xfId="0" applyFont="1" applyFill="1" applyBorder="1" applyAlignment="1">
      <alignment horizontal="center"/>
    </xf>
    <xf numFmtId="0" fontId="27" fillId="8" borderId="51" xfId="0" applyFont="1" applyFill="1" applyBorder="1" applyAlignment="1">
      <alignment horizontal="center"/>
    </xf>
    <xf numFmtId="3" fontId="27" fillId="8" borderId="45" xfId="0" applyNumberFormat="1" applyFont="1" applyFill="1" applyBorder="1" applyAlignment="1">
      <alignment horizontal="center"/>
    </xf>
    <xf numFmtId="0" fontId="27" fillId="8" borderId="45" xfId="0" applyFont="1" applyFill="1" applyBorder="1" applyAlignment="1">
      <alignment horizontal="center"/>
    </xf>
    <xf numFmtId="3" fontId="26" fillId="8" borderId="47" xfId="0" applyNumberFormat="1" applyFont="1" applyFill="1" applyBorder="1" applyAlignment="1">
      <alignment horizontal="center"/>
    </xf>
    <xf numFmtId="0" fontId="26" fillId="8" borderId="25" xfId="0" applyFont="1" applyFill="1" applyBorder="1" applyAlignment="1">
      <alignment horizontal="center"/>
    </xf>
    <xf numFmtId="0" fontId="26" fillId="8" borderId="45" xfId="0" applyFont="1" applyFill="1" applyBorder="1" applyAlignment="1">
      <alignment horizontal="center"/>
    </xf>
    <xf numFmtId="0" fontId="26" fillId="8" borderId="51" xfId="0" applyFont="1" applyFill="1" applyBorder="1" applyAlignment="1">
      <alignment horizontal="center"/>
    </xf>
    <xf numFmtId="3" fontId="26" fillId="8" borderId="45" xfId="0" applyNumberFormat="1" applyFont="1" applyFill="1" applyBorder="1" applyAlignment="1">
      <alignment horizontal="center"/>
    </xf>
    <xf numFmtId="0" fontId="26" fillId="8" borderId="47" xfId="0" applyFont="1" applyFill="1" applyBorder="1" applyAlignment="1">
      <alignment horizontal="center"/>
    </xf>
    <xf numFmtId="3" fontId="5" fillId="31" borderId="33" xfId="0" applyNumberFormat="1" applyFont="1" applyFill="1" applyBorder="1" applyAlignment="1">
      <alignment horizontal="center" vertical="center"/>
    </xf>
    <xf numFmtId="0" fontId="11" fillId="8" borderId="51" xfId="0" applyFont="1" applyFill="1" applyBorder="1" applyAlignment="1">
      <alignment horizontal="center"/>
    </xf>
    <xf numFmtId="0" fontId="11" fillId="8" borderId="52" xfId="0" applyFont="1" applyFill="1" applyBorder="1" applyAlignment="1">
      <alignment horizontal="center"/>
    </xf>
    <xf numFmtId="0" fontId="11" fillId="8" borderId="53" xfId="0" applyFont="1" applyFill="1" applyBorder="1" applyAlignment="1">
      <alignment horizontal="center"/>
    </xf>
    <xf numFmtId="0" fontId="11" fillId="8" borderId="54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14" fontId="23" fillId="31" borderId="30" xfId="0" applyNumberFormat="1" applyFont="1" applyFill="1" applyBorder="1" applyAlignment="1">
      <alignment horizontal="center"/>
    </xf>
    <xf numFmtId="14" fontId="23" fillId="31" borderId="56" xfId="0" applyNumberFormat="1" applyFont="1" applyFill="1" applyBorder="1" applyAlignment="1">
      <alignment horizontal="center"/>
    </xf>
    <xf numFmtId="14" fontId="23" fillId="31" borderId="15" xfId="0" applyNumberFormat="1" applyFont="1" applyFill="1" applyBorder="1" applyAlignment="1">
      <alignment horizontal="center"/>
    </xf>
    <xf numFmtId="14" fontId="23" fillId="31" borderId="14" xfId="0" applyNumberFormat="1" applyFont="1" applyFill="1" applyBorder="1" applyAlignment="1">
      <alignment horizontal="center"/>
    </xf>
    <xf numFmtId="16" fontId="23" fillId="31" borderId="15" xfId="0" applyNumberFormat="1" applyFont="1" applyFill="1" applyBorder="1" applyAlignment="1">
      <alignment horizontal="center"/>
    </xf>
    <xf numFmtId="14" fontId="76" fillId="0" borderId="17" xfId="0" applyNumberFormat="1" applyFont="1" applyBorder="1" applyAlignment="1">
      <alignment horizontal="center"/>
    </xf>
    <xf numFmtId="3" fontId="23" fillId="31" borderId="39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 horizontal="center"/>
    </xf>
    <xf numFmtId="0" fontId="10" fillId="35" borderId="57" xfId="0" applyFont="1" applyFill="1" applyBorder="1" applyAlignment="1">
      <alignment horizontal="center" vertical="center"/>
    </xf>
    <xf numFmtId="14" fontId="76" fillId="34" borderId="15" xfId="44" applyNumberFormat="1" applyFont="1" applyFill="1" applyBorder="1" applyAlignment="1">
      <alignment horizontal="center" vertical="center"/>
    </xf>
    <xf numFmtId="14" fontId="23" fillId="31" borderId="22" xfId="0" applyNumberFormat="1" applyFont="1" applyFill="1" applyBorder="1" applyAlignment="1">
      <alignment horizontal="center"/>
    </xf>
    <xf numFmtId="197" fontId="28" fillId="31" borderId="45" xfId="44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197" fontId="23" fillId="30" borderId="19" xfId="0" applyNumberFormat="1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textRotation="90" wrapText="1"/>
    </xf>
    <xf numFmtId="0" fontId="4" fillId="38" borderId="25" xfId="0" applyFont="1" applyFill="1" applyBorder="1" applyAlignment="1">
      <alignment horizontal="center" vertical="center" textRotation="90" wrapText="1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45" xfId="0" applyFont="1" applyFill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textRotation="90" wrapText="1"/>
    </xf>
    <xf numFmtId="0" fontId="13" fillId="18" borderId="36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34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37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3" fillId="18" borderId="29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/>
    </xf>
    <xf numFmtId="0" fontId="13" fillId="18" borderId="4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0" fillId="39" borderId="58" xfId="0" applyFont="1" applyFill="1" applyBorder="1" applyAlignment="1">
      <alignment horizontal="center" vertical="center" wrapText="1"/>
    </xf>
    <xf numFmtId="0" fontId="10" fillId="39" borderId="59" xfId="0" applyFont="1" applyFill="1" applyBorder="1" applyAlignment="1">
      <alignment horizontal="center" vertical="center" wrapText="1"/>
    </xf>
    <xf numFmtId="0" fontId="10" fillId="39" borderId="60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/>
    </xf>
    <xf numFmtId="0" fontId="13" fillId="18" borderId="61" xfId="0" applyFont="1" applyFill="1" applyBorder="1" applyAlignment="1">
      <alignment horizontal="center" vertical="center"/>
    </xf>
    <xf numFmtId="0" fontId="13" fillId="18" borderId="37" xfId="0" applyFont="1" applyFill="1" applyBorder="1" applyAlignment="1">
      <alignment horizontal="center" vertical="center"/>
    </xf>
    <xf numFmtId="0" fontId="66" fillId="0" borderId="62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23" fillId="31" borderId="15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3" fontId="23" fillId="31" borderId="15" xfId="0" applyNumberFormat="1" applyFont="1" applyFill="1" applyBorder="1" applyAlignment="1">
      <alignment horizontal="center" vertical="center"/>
    </xf>
    <xf numFmtId="0" fontId="23" fillId="31" borderId="17" xfId="0" applyFont="1" applyFill="1" applyBorder="1" applyAlignment="1">
      <alignment horizontal="center" vertical="center"/>
    </xf>
    <xf numFmtId="3" fontId="23" fillId="31" borderId="17" xfId="0" applyNumberFormat="1" applyFont="1" applyFill="1" applyBorder="1" applyAlignment="1">
      <alignment horizontal="center" vertical="center"/>
    </xf>
    <xf numFmtId="0" fontId="23" fillId="31" borderId="15" xfId="0" applyFont="1" applyFill="1" applyBorder="1" applyAlignment="1">
      <alignment horizontal="center" vertical="center"/>
    </xf>
    <xf numFmtId="0" fontId="13" fillId="18" borderId="61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14" fillId="18" borderId="66" xfId="0" applyFont="1" applyFill="1" applyBorder="1" applyAlignment="1">
      <alignment horizontal="center" vertical="center" wrapText="1"/>
    </xf>
    <xf numFmtId="0" fontId="14" fillId="18" borderId="67" xfId="0" applyFont="1" applyFill="1" applyBorder="1" applyAlignment="1">
      <alignment horizontal="center" vertical="center" wrapText="1"/>
    </xf>
    <xf numFmtId="0" fontId="14" fillId="18" borderId="68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23" fillId="31" borderId="14" xfId="0" applyFont="1" applyFill="1" applyBorder="1" applyAlignment="1">
      <alignment horizontal="center" vertical="center"/>
    </xf>
    <xf numFmtId="0" fontId="23" fillId="31" borderId="18" xfId="0" applyFont="1" applyFill="1" applyBorder="1" applyAlignment="1">
      <alignment horizontal="center" vertical="center"/>
    </xf>
    <xf numFmtId="0" fontId="14" fillId="18" borderId="26" xfId="0" applyFont="1" applyFill="1" applyBorder="1" applyAlignment="1">
      <alignment horizontal="center" vertical="center"/>
    </xf>
    <xf numFmtId="0" fontId="14" fillId="18" borderId="61" xfId="0" applyFont="1" applyFill="1" applyBorder="1" applyAlignment="1">
      <alignment horizontal="center" vertical="center"/>
    </xf>
    <xf numFmtId="0" fontId="14" fillId="18" borderId="37" xfId="0" applyFont="1" applyFill="1" applyBorder="1" applyAlignment="1">
      <alignment horizontal="center" vertical="center"/>
    </xf>
    <xf numFmtId="3" fontId="3" fillId="31" borderId="15" xfId="0" applyNumberFormat="1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/>
    </xf>
    <xf numFmtId="0" fontId="4" fillId="31" borderId="45" xfId="0" applyFont="1" applyFill="1" applyBorder="1" applyAlignment="1">
      <alignment horizontal="center" vertical="center" textRotation="90" wrapText="1"/>
    </xf>
    <xf numFmtId="0" fontId="4" fillId="31" borderId="15" xfId="0" applyFont="1" applyFill="1" applyBorder="1" applyAlignment="1">
      <alignment horizontal="center" vertical="center" textRotation="90" wrapText="1"/>
    </xf>
    <xf numFmtId="3" fontId="23" fillId="0" borderId="4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23" fillId="31" borderId="45" xfId="0" applyFont="1" applyFill="1" applyBorder="1" applyAlignment="1">
      <alignment horizontal="center" vertical="center" wrapText="1"/>
    </xf>
    <xf numFmtId="3" fontId="3" fillId="31" borderId="17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23" fillId="31" borderId="45" xfId="0" applyNumberFormat="1" applyFont="1" applyFill="1" applyBorder="1" applyAlignment="1">
      <alignment horizontal="center" vertical="center"/>
    </xf>
    <xf numFmtId="0" fontId="23" fillId="31" borderId="23" xfId="0" applyFont="1" applyFill="1" applyBorder="1" applyAlignment="1">
      <alignment horizontal="center" vertical="center"/>
    </xf>
    <xf numFmtId="3" fontId="23" fillId="31" borderId="71" xfId="0" applyNumberFormat="1" applyFont="1" applyFill="1" applyBorder="1" applyAlignment="1">
      <alignment horizontal="center" vertical="center" wrapText="1"/>
    </xf>
    <xf numFmtId="0" fontId="3" fillId="31" borderId="45" xfId="0" applyFont="1" applyFill="1" applyBorder="1" applyAlignment="1">
      <alignment horizontal="center" vertical="center"/>
    </xf>
    <xf numFmtId="0" fontId="3" fillId="31" borderId="39" xfId="0" applyFont="1" applyFill="1" applyBorder="1" applyAlignment="1">
      <alignment horizontal="center" vertical="center"/>
    </xf>
    <xf numFmtId="0" fontId="23" fillId="31" borderId="45" xfId="0" applyFont="1" applyFill="1" applyBorder="1" applyAlignment="1">
      <alignment horizontal="center" vertical="center"/>
    </xf>
    <xf numFmtId="3" fontId="23" fillId="31" borderId="45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23" fillId="31" borderId="71" xfId="0" applyFont="1" applyFill="1" applyBorder="1" applyAlignment="1">
      <alignment horizontal="center" vertical="center" wrapText="1"/>
    </xf>
    <xf numFmtId="0" fontId="23" fillId="31" borderId="39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textRotation="90" wrapText="1"/>
    </xf>
    <xf numFmtId="0" fontId="23" fillId="31" borderId="47" xfId="0" applyFont="1" applyFill="1" applyBorder="1" applyAlignment="1">
      <alignment horizontal="center" vertical="center"/>
    </xf>
    <xf numFmtId="0" fontId="13" fillId="18" borderId="28" xfId="0" applyFont="1" applyFill="1" applyBorder="1" applyAlignment="1">
      <alignment horizontal="center" vertical="center"/>
    </xf>
    <xf numFmtId="0" fontId="14" fillId="18" borderId="29" xfId="0" applyFont="1" applyFill="1" applyBorder="1" applyAlignment="1">
      <alignment horizontal="center" vertical="center"/>
    </xf>
    <xf numFmtId="0" fontId="14" fillId="18" borderId="23" xfId="0" applyFont="1" applyFill="1" applyBorder="1" applyAlignment="1">
      <alignment horizontal="center" vertical="center"/>
    </xf>
    <xf numFmtId="0" fontId="14" fillId="18" borderId="49" xfId="0" applyFont="1" applyFill="1" applyBorder="1" applyAlignment="1">
      <alignment horizontal="center" vertical="center"/>
    </xf>
    <xf numFmtId="0" fontId="13" fillId="18" borderId="66" xfId="0" applyFont="1" applyFill="1" applyBorder="1" applyAlignment="1">
      <alignment horizontal="center" vertical="center" wrapText="1"/>
    </xf>
    <xf numFmtId="0" fontId="13" fillId="18" borderId="67" xfId="0" applyFont="1" applyFill="1" applyBorder="1" applyAlignment="1">
      <alignment horizontal="center" vertical="center" wrapText="1"/>
    </xf>
    <xf numFmtId="0" fontId="13" fillId="18" borderId="68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3" fillId="34" borderId="45" xfId="0" applyNumberFormat="1" applyFont="1" applyFill="1" applyBorder="1" applyAlignment="1">
      <alignment horizontal="center" vertical="center" wrapText="1"/>
    </xf>
    <xf numFmtId="0" fontId="23" fillId="34" borderId="15" xfId="0" applyNumberFormat="1" applyFont="1" applyFill="1" applyBorder="1" applyAlignment="1">
      <alignment horizontal="center" vertical="center" wrapText="1"/>
    </xf>
    <xf numFmtId="0" fontId="22" fillId="18" borderId="26" xfId="0" applyFont="1" applyFill="1" applyBorder="1" applyAlignment="1">
      <alignment horizontal="center" vertical="center" wrapText="1"/>
    </xf>
    <xf numFmtId="0" fontId="22" fillId="18" borderId="37" xfId="0" applyFont="1" applyFill="1" applyBorder="1" applyAlignment="1">
      <alignment horizontal="center" vertical="center" wrapText="1"/>
    </xf>
    <xf numFmtId="0" fontId="24" fillId="18" borderId="26" xfId="0" applyFont="1" applyFill="1" applyBorder="1" applyAlignment="1">
      <alignment horizontal="center" vertical="center" wrapText="1"/>
    </xf>
    <xf numFmtId="0" fontId="24" fillId="18" borderId="61" xfId="0" applyFont="1" applyFill="1" applyBorder="1" applyAlignment="1">
      <alignment horizontal="center" vertical="center" wrapText="1"/>
    </xf>
    <xf numFmtId="0" fontId="24" fillId="18" borderId="37" xfId="0" applyFont="1" applyFill="1" applyBorder="1" applyAlignment="1">
      <alignment horizontal="center" vertical="center" wrapText="1"/>
    </xf>
    <xf numFmtId="0" fontId="25" fillId="39" borderId="58" xfId="0" applyFont="1" applyFill="1" applyBorder="1" applyAlignment="1">
      <alignment horizontal="center" vertical="center" wrapText="1"/>
    </xf>
    <xf numFmtId="0" fontId="25" fillId="39" borderId="59" xfId="0" applyFont="1" applyFill="1" applyBorder="1" applyAlignment="1">
      <alignment horizontal="center" vertical="center" wrapText="1"/>
    </xf>
    <xf numFmtId="0" fontId="25" fillId="39" borderId="60" xfId="0" applyFont="1" applyFill="1" applyBorder="1" applyAlignment="1">
      <alignment horizontal="center" vertical="center" wrapText="1"/>
    </xf>
    <xf numFmtId="0" fontId="29" fillId="31" borderId="18" xfId="0" applyFont="1" applyFill="1" applyBorder="1" applyAlignment="1">
      <alignment horizontal="center" vertical="center"/>
    </xf>
    <xf numFmtId="0" fontId="29" fillId="31" borderId="47" xfId="0" applyFont="1" applyFill="1" applyBorder="1" applyAlignment="1">
      <alignment horizontal="center" vertical="center"/>
    </xf>
    <xf numFmtId="3" fontId="29" fillId="31" borderId="17" xfId="0" applyNumberFormat="1" applyFont="1" applyFill="1" applyBorder="1" applyAlignment="1">
      <alignment horizontal="center" vertical="center"/>
    </xf>
    <xf numFmtId="3" fontId="29" fillId="34" borderId="45" xfId="0" applyNumberFormat="1" applyFont="1" applyFill="1" applyBorder="1" applyAlignment="1">
      <alignment horizontal="center" vertical="center"/>
    </xf>
    <xf numFmtId="0" fontId="28" fillId="31" borderId="15" xfId="0" applyFont="1" applyFill="1" applyBorder="1" applyAlignment="1">
      <alignment horizontal="center" vertical="center"/>
    </xf>
    <xf numFmtId="0" fontId="28" fillId="31" borderId="17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25" fillId="4" borderId="70" xfId="0" applyFont="1" applyFill="1" applyBorder="1" applyAlignment="1">
      <alignment horizontal="center" vertical="center" wrapText="1"/>
    </xf>
    <xf numFmtId="0" fontId="25" fillId="4" borderId="40" xfId="0" applyFont="1" applyFill="1" applyBorder="1" applyAlignment="1">
      <alignment horizontal="center" vertical="center" wrapText="1"/>
    </xf>
    <xf numFmtId="0" fontId="25" fillId="38" borderId="65" xfId="0" applyFont="1" applyFill="1" applyBorder="1" applyAlignment="1">
      <alignment horizontal="center" vertical="center" wrapText="1"/>
    </xf>
    <xf numFmtId="0" fontId="25" fillId="38" borderId="24" xfId="0" applyFont="1" applyFill="1" applyBorder="1" applyAlignment="1">
      <alignment horizontal="center" vertical="center" wrapText="1"/>
    </xf>
    <xf numFmtId="0" fontId="25" fillId="38" borderId="50" xfId="0" applyFont="1" applyFill="1" applyBorder="1" applyAlignment="1">
      <alignment horizontal="center" vertical="center" wrapText="1"/>
    </xf>
    <xf numFmtId="0" fontId="25" fillId="38" borderId="39" xfId="0" applyFont="1" applyFill="1" applyBorder="1" applyAlignment="1">
      <alignment horizontal="center" vertical="center" wrapText="1"/>
    </xf>
    <xf numFmtId="0" fontId="76" fillId="31" borderId="18" xfId="0" applyFont="1" applyFill="1" applyBorder="1" applyAlignment="1">
      <alignment horizontal="center" vertical="center"/>
    </xf>
    <xf numFmtId="0" fontId="29" fillId="31" borderId="17" xfId="0" applyFont="1" applyFill="1" applyBorder="1" applyAlignment="1">
      <alignment horizontal="center" vertical="center"/>
    </xf>
    <xf numFmtId="0" fontId="29" fillId="31" borderId="45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0" fontId="25" fillId="38" borderId="58" xfId="0" applyFont="1" applyFill="1" applyBorder="1" applyAlignment="1">
      <alignment horizontal="center" vertical="center" textRotation="90" wrapText="1"/>
    </xf>
    <xf numFmtId="0" fontId="25" fillId="38" borderId="60" xfId="0" applyFont="1" applyFill="1" applyBorder="1" applyAlignment="1">
      <alignment horizontal="center" vertical="center" textRotation="90" wrapText="1"/>
    </xf>
    <xf numFmtId="0" fontId="26" fillId="4" borderId="65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7"/>
  <sheetViews>
    <sheetView zoomScalePageLayoutView="0" workbookViewId="0" topLeftCell="A19">
      <selection activeCell="J13" sqref="J1:J16384"/>
    </sheetView>
  </sheetViews>
  <sheetFormatPr defaultColWidth="11.421875" defaultRowHeight="15"/>
  <cols>
    <col min="1" max="1" width="4.421875" style="0" customWidth="1"/>
    <col min="2" max="2" width="52.421875" style="0" customWidth="1"/>
    <col min="3" max="3" width="11.00390625" style="0" customWidth="1"/>
    <col min="4" max="4" width="11.140625" style="0" customWidth="1"/>
    <col min="5" max="6" width="10.7109375" style="0" customWidth="1"/>
    <col min="7" max="7" width="10.421875" style="0" customWidth="1"/>
    <col min="8" max="8" width="10.8515625" style="0" hidden="1" customWidth="1"/>
    <col min="9" max="9" width="10.140625" style="0" hidden="1" customWidth="1"/>
    <col min="10" max="10" width="0.2890625" style="0" hidden="1" customWidth="1"/>
    <col min="11" max="11" width="14.00390625" style="0" hidden="1" customWidth="1"/>
    <col min="12" max="12" width="14.28125" style="0" hidden="1" customWidth="1"/>
    <col min="13" max="14" width="12.7109375" style="0" hidden="1" customWidth="1"/>
    <col min="15" max="15" width="11.8515625" style="0" hidden="1" customWidth="1"/>
    <col min="16" max="16" width="12.7109375" style="0" hidden="1" customWidth="1"/>
    <col min="17" max="17" width="15.57421875" style="0" hidden="1" customWidth="1"/>
    <col min="18" max="18" width="11.140625" style="0" hidden="1" customWidth="1"/>
    <col min="19" max="19" width="12.8515625" style="0" hidden="1" customWidth="1"/>
    <col min="20" max="20" width="13.57421875" style="0" hidden="1" customWidth="1"/>
    <col min="21" max="21" width="12.8515625" style="0" hidden="1" customWidth="1"/>
    <col min="22" max="22" width="14.421875" style="0" hidden="1" customWidth="1"/>
    <col min="23" max="23" width="12.7109375" style="0" hidden="1" customWidth="1"/>
    <col min="24" max="24" width="13.57421875" style="0" hidden="1" customWidth="1"/>
    <col min="25" max="25" width="12.7109375" style="0" customWidth="1"/>
    <col min="26" max="26" width="14.140625" style="0" customWidth="1"/>
    <col min="27" max="31" width="12.7109375" style="0" customWidth="1"/>
  </cols>
  <sheetData>
    <row r="2" spans="2:27" s="31" customFormat="1" ht="15.75">
      <c r="B2" s="32"/>
      <c r="C2" s="32"/>
      <c r="D2" s="32"/>
      <c r="E2" s="32"/>
      <c r="F2" s="32"/>
      <c r="G2" s="32"/>
      <c r="H2" s="32"/>
      <c r="I2" s="32"/>
      <c r="J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5:27" s="23" customFormat="1" ht="15">
      <c r="O3" s="39"/>
      <c r="R3" s="39"/>
      <c r="T3" s="39"/>
      <c r="V3" s="39"/>
      <c r="Z3" s="25"/>
      <c r="AA3" s="25"/>
    </row>
    <row r="4" spans="15:27" s="23" customFormat="1" ht="15">
      <c r="O4" s="39"/>
      <c r="T4" s="39"/>
      <c r="Z4" s="25">
        <f>+Z3/20</f>
        <v>0</v>
      </c>
      <c r="AA4" s="25" t="s">
        <v>49</v>
      </c>
    </row>
    <row r="5" spans="15:25" s="23" customFormat="1" ht="15">
      <c r="O5" s="39"/>
      <c r="T5" s="39"/>
      <c r="X5" s="25"/>
      <c r="Y5" s="25"/>
    </row>
    <row r="6" spans="15:25" s="23" customFormat="1" ht="15">
      <c r="O6" s="39"/>
      <c r="T6" s="39"/>
      <c r="X6" s="25"/>
      <c r="Y6" s="25"/>
    </row>
    <row r="7" spans="15:25" s="23" customFormat="1" ht="15">
      <c r="O7" s="39"/>
      <c r="T7" s="39"/>
      <c r="X7" s="25"/>
      <c r="Y7" s="25"/>
    </row>
    <row r="8" spans="15:25" s="23" customFormat="1" ht="15">
      <c r="O8" s="39"/>
      <c r="T8" s="39"/>
      <c r="X8" s="25"/>
      <c r="Y8" s="25"/>
    </row>
    <row r="9" spans="15:25" s="23" customFormat="1" ht="15">
      <c r="O9" s="39"/>
      <c r="T9" s="39"/>
      <c r="X9" s="25"/>
      <c r="Y9" s="25"/>
    </row>
    <row r="10" spans="15:25" s="23" customFormat="1" ht="15">
      <c r="O10" s="39"/>
      <c r="T10" s="39"/>
      <c r="X10" s="25"/>
      <c r="Y10" s="25"/>
    </row>
    <row r="11" spans="15:25" s="23" customFormat="1" ht="15">
      <c r="O11" s="39"/>
      <c r="T11" s="39"/>
      <c r="X11" s="25"/>
      <c r="Y11" s="25"/>
    </row>
    <row r="12" spans="15:25" s="23" customFormat="1" ht="15">
      <c r="O12" s="39"/>
      <c r="T12" s="39"/>
      <c r="X12" s="25"/>
      <c r="Y12" s="25"/>
    </row>
    <row r="13" s="23" customFormat="1" ht="15">
      <c r="O13" s="39"/>
    </row>
    <row r="14" s="23" customFormat="1" ht="15">
      <c r="Y14" s="25"/>
    </row>
    <row r="15" spans="2:27" ht="23.25">
      <c r="B15" s="10"/>
      <c r="C15" s="3"/>
      <c r="D15" s="3"/>
      <c r="E15" s="3"/>
      <c r="F15" s="3"/>
      <c r="G15" s="3"/>
      <c r="J15" s="3"/>
      <c r="K15" s="17" t="s">
        <v>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23.25">
      <c r="B16" s="10"/>
      <c r="C16" s="3"/>
      <c r="D16" s="3"/>
      <c r="E16" s="3"/>
      <c r="F16" s="3"/>
      <c r="G16" s="3"/>
      <c r="J16" s="3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5.75">
      <c r="B17" s="46" t="s">
        <v>26</v>
      </c>
      <c r="C17" s="201" t="s">
        <v>99</v>
      </c>
      <c r="D17" s="202"/>
      <c r="E17" s="202"/>
      <c r="F17" s="202"/>
      <c r="G17" s="202"/>
      <c r="H17" s="202"/>
      <c r="I17" s="203"/>
      <c r="J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5.75">
      <c r="B18" s="46" t="s">
        <v>27</v>
      </c>
      <c r="C18" s="201">
        <v>2022</v>
      </c>
      <c r="D18" s="202"/>
      <c r="E18" s="202"/>
      <c r="F18" s="202"/>
      <c r="G18" s="202"/>
      <c r="H18" s="202"/>
      <c r="I18" s="203"/>
      <c r="J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5.75">
      <c r="B19" s="46" t="s">
        <v>28</v>
      </c>
      <c r="C19" s="201" t="s">
        <v>94</v>
      </c>
      <c r="D19" s="202"/>
      <c r="E19" s="202"/>
      <c r="F19" s="202"/>
      <c r="G19" s="202"/>
      <c r="H19" s="202"/>
      <c r="I19" s="203"/>
      <c r="J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5.75" customHeight="1">
      <c r="B20" s="46" t="s">
        <v>29</v>
      </c>
      <c r="C20" s="201" t="s">
        <v>100</v>
      </c>
      <c r="D20" s="202"/>
      <c r="E20" s="202"/>
      <c r="F20" s="202"/>
      <c r="G20" s="202"/>
      <c r="H20" s="202"/>
      <c r="I20" s="203"/>
      <c r="J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5.75">
      <c r="B21" s="46" t="s">
        <v>30</v>
      </c>
      <c r="C21" s="201" t="s">
        <v>95</v>
      </c>
      <c r="D21" s="202"/>
      <c r="E21" s="202"/>
      <c r="F21" s="202"/>
      <c r="G21" s="202"/>
      <c r="H21" s="202"/>
      <c r="I21" s="203"/>
      <c r="J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s="31" customFormat="1" ht="15.75">
      <c r="B22" s="32"/>
      <c r="C22" s="32"/>
      <c r="D22" s="32"/>
      <c r="E22" s="32"/>
      <c r="F22" s="32"/>
      <c r="G22" s="32"/>
      <c r="H22" s="32"/>
      <c r="I22" s="32"/>
      <c r="J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9:17" s="26" customFormat="1" ht="23.25">
      <c r="I23" s="28"/>
      <c r="J23" s="215" t="s">
        <v>55</v>
      </c>
      <c r="K23" s="215"/>
      <c r="L23" s="215"/>
      <c r="M23" s="215"/>
      <c r="N23" s="215"/>
      <c r="O23" s="215"/>
      <c r="P23" s="215"/>
      <c r="Q23" s="28"/>
    </row>
    <row r="24" ht="15" customHeight="1" thickBot="1">
      <c r="M24" s="4"/>
    </row>
    <row r="25" ht="3.75" customHeight="1" hidden="1">
      <c r="B25" s="1"/>
    </row>
    <row r="26" spans="1:24" ht="48" customHeight="1" thickBot="1">
      <c r="A26" s="174" t="s">
        <v>18</v>
      </c>
      <c r="B26" s="175"/>
      <c r="C26" s="175"/>
      <c r="D26" s="175"/>
      <c r="E26" s="175"/>
      <c r="F26" s="175"/>
      <c r="G26" s="176"/>
      <c r="H26" s="186" t="s">
        <v>21</v>
      </c>
      <c r="I26" s="189" t="s">
        <v>22</v>
      </c>
      <c r="J26" s="190"/>
      <c r="K26" s="190"/>
      <c r="L26" s="191"/>
      <c r="M26" s="218" t="s">
        <v>23</v>
      </c>
      <c r="N26" s="219"/>
      <c r="O26" s="220"/>
      <c r="P26" s="180" t="s">
        <v>0</v>
      </c>
      <c r="Q26" s="181"/>
      <c r="R26" s="181"/>
      <c r="S26" s="181"/>
      <c r="T26" s="181"/>
      <c r="U26" s="181"/>
      <c r="V26" s="182"/>
      <c r="W26" s="177" t="s">
        <v>51</v>
      </c>
      <c r="X26" s="178"/>
    </row>
    <row r="27" spans="1:24" s="23" customFormat="1" ht="63">
      <c r="A27" s="167" t="s">
        <v>16</v>
      </c>
      <c r="B27" s="169" t="s">
        <v>17</v>
      </c>
      <c r="C27" s="169" t="s">
        <v>36</v>
      </c>
      <c r="D27" s="169" t="s">
        <v>7</v>
      </c>
      <c r="E27" s="169" t="s">
        <v>33</v>
      </c>
      <c r="F27" s="169" t="s">
        <v>9</v>
      </c>
      <c r="G27" s="223" t="s">
        <v>25</v>
      </c>
      <c r="H27" s="187"/>
      <c r="I27" s="210" t="s">
        <v>10</v>
      </c>
      <c r="J27" s="12" t="s">
        <v>24</v>
      </c>
      <c r="K27" s="12" t="s">
        <v>11</v>
      </c>
      <c r="L27" s="11" t="s">
        <v>15</v>
      </c>
      <c r="M27" s="58" t="s">
        <v>54</v>
      </c>
      <c r="N27" s="12" t="s">
        <v>53</v>
      </c>
      <c r="O27" s="18" t="s">
        <v>48</v>
      </c>
      <c r="P27" s="13" t="s">
        <v>86</v>
      </c>
      <c r="Q27" s="14" t="s">
        <v>87</v>
      </c>
      <c r="R27" s="183" t="s">
        <v>35</v>
      </c>
      <c r="S27" s="14" t="s">
        <v>45</v>
      </c>
      <c r="T27" s="14" t="s">
        <v>4</v>
      </c>
      <c r="U27" s="14" t="s">
        <v>52</v>
      </c>
      <c r="V27" s="30" t="s">
        <v>74</v>
      </c>
      <c r="W27" s="50" t="s">
        <v>6</v>
      </c>
      <c r="X27" s="184" t="s">
        <v>37</v>
      </c>
    </row>
    <row r="28" spans="1:24" s="23" customFormat="1" ht="16.5" customHeight="1" thickBot="1">
      <c r="A28" s="173"/>
      <c r="B28" s="179"/>
      <c r="C28" s="179"/>
      <c r="D28" s="179"/>
      <c r="E28" s="179"/>
      <c r="F28" s="179"/>
      <c r="G28" s="224"/>
      <c r="H28" s="188"/>
      <c r="I28" s="225"/>
      <c r="J28" s="5" t="s">
        <v>40</v>
      </c>
      <c r="K28" s="9" t="s">
        <v>43</v>
      </c>
      <c r="L28" s="6" t="s">
        <v>41</v>
      </c>
      <c r="M28" s="35" t="s">
        <v>42</v>
      </c>
      <c r="N28" s="34" t="s">
        <v>40</v>
      </c>
      <c r="O28" s="81" t="s">
        <v>42</v>
      </c>
      <c r="P28" s="35" t="s">
        <v>46</v>
      </c>
      <c r="Q28" s="91" t="s">
        <v>40</v>
      </c>
      <c r="R28" s="183"/>
      <c r="S28" s="34" t="s">
        <v>46</v>
      </c>
      <c r="T28" s="38" t="s">
        <v>73</v>
      </c>
      <c r="U28" s="38" t="s">
        <v>43</v>
      </c>
      <c r="V28" s="97" t="s">
        <v>72</v>
      </c>
      <c r="W28" s="49"/>
      <c r="X28" s="185"/>
    </row>
    <row r="29" spans="1:24" s="23" customFormat="1" ht="15.75">
      <c r="A29" s="192">
        <v>1</v>
      </c>
      <c r="B29" s="194" t="s">
        <v>104</v>
      </c>
      <c r="C29" s="196"/>
      <c r="D29" s="196">
        <v>21</v>
      </c>
      <c r="E29" s="199" t="s">
        <v>34</v>
      </c>
      <c r="F29" s="199">
        <v>1</v>
      </c>
      <c r="G29" s="216" t="s">
        <v>32</v>
      </c>
      <c r="H29" s="59" t="s">
        <v>19</v>
      </c>
      <c r="I29" s="104">
        <v>44593</v>
      </c>
      <c r="J29" s="105">
        <f>I29+12</f>
        <v>44605</v>
      </c>
      <c r="K29" s="105">
        <f>J29+3</f>
        <v>44608</v>
      </c>
      <c r="L29" s="109">
        <f>K29+30</f>
        <v>44638</v>
      </c>
      <c r="M29" s="123">
        <f>L29+15</f>
        <v>44653</v>
      </c>
      <c r="N29" s="118">
        <f>M29+12</f>
        <v>44665</v>
      </c>
      <c r="O29" s="124">
        <f>N29+15</f>
        <v>44680</v>
      </c>
      <c r="P29" s="115">
        <f>O29+7</f>
        <v>44687</v>
      </c>
      <c r="Q29" s="116">
        <f>P29+12</f>
        <v>44699</v>
      </c>
      <c r="R29" s="118"/>
      <c r="S29" s="118">
        <f>Q29+7</f>
        <v>44706</v>
      </c>
      <c r="T29" s="118">
        <f>S29+10</f>
        <v>44716</v>
      </c>
      <c r="U29" s="119">
        <f>T29+3</f>
        <v>44719</v>
      </c>
      <c r="V29" s="124">
        <f>U29+3</f>
        <v>44722</v>
      </c>
      <c r="W29" s="104">
        <f>V29+7</f>
        <v>44729</v>
      </c>
      <c r="X29" s="109">
        <f>W29+7</f>
        <v>44736</v>
      </c>
    </row>
    <row r="30" spans="1:24" s="23" customFormat="1" ht="15.75">
      <c r="A30" s="193"/>
      <c r="B30" s="195"/>
      <c r="C30" s="197"/>
      <c r="D30" s="198"/>
      <c r="E30" s="197"/>
      <c r="F30" s="197"/>
      <c r="G30" s="217"/>
      <c r="H30" s="60" t="s">
        <v>20</v>
      </c>
      <c r="I30" s="110"/>
      <c r="J30" s="111"/>
      <c r="K30" s="111"/>
      <c r="L30" s="113"/>
      <c r="M30" s="110"/>
      <c r="N30" s="111"/>
      <c r="O30" s="112"/>
      <c r="P30" s="121"/>
      <c r="Q30" s="122"/>
      <c r="R30" s="111"/>
      <c r="S30" s="111"/>
      <c r="T30" s="111"/>
      <c r="U30" s="111"/>
      <c r="V30" s="112"/>
      <c r="W30" s="110"/>
      <c r="X30" s="113"/>
    </row>
    <row r="31" spans="1:24" s="23" customFormat="1" ht="15.75">
      <c r="A31" s="171">
        <v>2</v>
      </c>
      <c r="B31" s="233" t="s">
        <v>125</v>
      </c>
      <c r="C31" s="221"/>
      <c r="D31" s="221">
        <v>21</v>
      </c>
      <c r="E31" s="226" t="s">
        <v>34</v>
      </c>
      <c r="F31" s="199">
        <v>3</v>
      </c>
      <c r="G31" s="217" t="s">
        <v>32</v>
      </c>
      <c r="H31" s="59" t="s">
        <v>19</v>
      </c>
      <c r="I31" s="104">
        <v>44593</v>
      </c>
      <c r="J31" s="105">
        <f>I31+12</f>
        <v>44605</v>
      </c>
      <c r="K31" s="105">
        <f>J31+3</f>
        <v>44608</v>
      </c>
      <c r="L31" s="109">
        <f>K31+30</f>
        <v>44638</v>
      </c>
      <c r="M31" s="123">
        <f>L31+15</f>
        <v>44653</v>
      </c>
      <c r="N31" s="118">
        <f>M31+12</f>
        <v>44665</v>
      </c>
      <c r="O31" s="124">
        <f>N31+15</f>
        <v>44680</v>
      </c>
      <c r="P31" s="115">
        <f>O31+7</f>
        <v>44687</v>
      </c>
      <c r="Q31" s="116">
        <f>P31+12</f>
        <v>44699</v>
      </c>
      <c r="R31" s="118"/>
      <c r="S31" s="118">
        <f>Q31+7</f>
        <v>44706</v>
      </c>
      <c r="T31" s="118">
        <f>S31+10</f>
        <v>44716</v>
      </c>
      <c r="U31" s="119">
        <f>T31+3</f>
        <v>44719</v>
      </c>
      <c r="V31" s="124">
        <f>U31+3</f>
        <v>44722</v>
      </c>
      <c r="W31" s="104">
        <f>V31+7</f>
        <v>44729</v>
      </c>
      <c r="X31" s="109">
        <f>W31+7</f>
        <v>44736</v>
      </c>
    </row>
    <row r="32" spans="1:24" s="23" customFormat="1" ht="16.5" thickBot="1">
      <c r="A32" s="172"/>
      <c r="B32" s="234"/>
      <c r="C32" s="222"/>
      <c r="D32" s="238"/>
      <c r="E32" s="222"/>
      <c r="F32" s="197"/>
      <c r="G32" s="217"/>
      <c r="H32" s="60" t="s">
        <v>20</v>
      </c>
      <c r="I32" s="110"/>
      <c r="J32" s="111"/>
      <c r="K32" s="111"/>
      <c r="L32" s="113"/>
      <c r="M32" s="110"/>
      <c r="N32" s="111"/>
      <c r="O32" s="112"/>
      <c r="P32" s="121"/>
      <c r="Q32" s="122"/>
      <c r="R32" s="111"/>
      <c r="S32" s="111"/>
      <c r="T32" s="111"/>
      <c r="U32" s="111"/>
      <c r="V32" s="112"/>
      <c r="W32" s="110"/>
      <c r="X32" s="113"/>
    </row>
    <row r="33" spans="1:24" s="23" customFormat="1" ht="15.75" thickBot="1">
      <c r="A33" s="61"/>
      <c r="B33" s="54" t="s">
        <v>2</v>
      </c>
      <c r="C33" s="147"/>
      <c r="D33" s="55"/>
      <c r="E33" s="62"/>
      <c r="F33" s="62"/>
      <c r="G33" s="63"/>
      <c r="H33" s="70"/>
      <c r="I33" s="71"/>
      <c r="J33" s="64"/>
      <c r="K33" s="64"/>
      <c r="L33" s="65"/>
      <c r="M33" s="72"/>
      <c r="N33" s="73"/>
      <c r="O33" s="74"/>
      <c r="P33" s="84"/>
      <c r="Q33" s="84"/>
      <c r="R33" s="73"/>
      <c r="S33" s="73"/>
      <c r="T33" s="73"/>
      <c r="U33" s="75"/>
      <c r="V33" s="93"/>
      <c r="W33" s="66"/>
      <c r="X33" s="67"/>
    </row>
    <row r="34" spans="17:27" s="23" customFormat="1" ht="15">
      <c r="Q34" s="39"/>
      <c r="W34" s="25"/>
      <c r="X34" s="25"/>
      <c r="AA34" s="24"/>
    </row>
    <row r="35" spans="2:25" s="23" customFormat="1" ht="15">
      <c r="B35" s="231"/>
      <c r="U35" s="25"/>
      <c r="V35" s="25"/>
      <c r="Y35" s="25"/>
    </row>
    <row r="36" spans="2:25" s="23" customFormat="1" ht="15.75" thickBot="1">
      <c r="B36" s="232"/>
      <c r="U36" s="25"/>
      <c r="V36" s="25"/>
      <c r="Y36" s="25"/>
    </row>
    <row r="37" spans="21:25" s="23" customFormat="1" ht="15">
      <c r="U37" s="25"/>
      <c r="V37" s="25"/>
      <c r="Y37" s="25"/>
    </row>
    <row r="38" spans="21:25" s="23" customFormat="1" ht="15">
      <c r="U38" s="25"/>
      <c r="V38" s="25"/>
      <c r="Y38" s="25"/>
    </row>
    <row r="39" spans="21:25" s="23" customFormat="1" ht="15">
      <c r="U39" s="25"/>
      <c r="V39" s="25"/>
      <c r="Y39" s="25"/>
    </row>
    <row r="40" spans="21:25" s="23" customFormat="1" ht="15">
      <c r="U40" s="25"/>
      <c r="V40" s="25"/>
      <c r="Y40" s="25"/>
    </row>
    <row r="41" spans="21:25" s="23" customFormat="1" ht="15">
      <c r="U41" s="25"/>
      <c r="V41" s="25"/>
      <c r="Y41" s="25"/>
    </row>
    <row r="42" spans="21:25" s="23" customFormat="1" ht="15">
      <c r="U42" s="25"/>
      <c r="V42" s="25"/>
      <c r="Y42" s="25"/>
    </row>
    <row r="43" spans="2:24" ht="23.25">
      <c r="B43" s="10"/>
      <c r="C43" s="3"/>
      <c r="D43" s="3"/>
      <c r="E43" s="3"/>
      <c r="F43" s="3"/>
      <c r="G43" s="3"/>
      <c r="J43" s="3"/>
      <c r="K43" s="17" t="s">
        <v>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="23" customFormat="1" ht="15">
      <c r="Y44" s="25"/>
    </row>
    <row r="45" spans="2:27" ht="15.75">
      <c r="B45" s="46" t="s">
        <v>26</v>
      </c>
      <c r="C45" s="201" t="s">
        <v>99</v>
      </c>
      <c r="D45" s="202"/>
      <c r="E45" s="202"/>
      <c r="F45" s="202"/>
      <c r="G45" s="202"/>
      <c r="H45" s="202"/>
      <c r="I45" s="203"/>
      <c r="J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ht="15.75">
      <c r="B46" s="46" t="s">
        <v>27</v>
      </c>
      <c r="C46" s="201">
        <v>2022</v>
      </c>
      <c r="D46" s="202"/>
      <c r="E46" s="202"/>
      <c r="F46" s="202"/>
      <c r="G46" s="202"/>
      <c r="H46" s="202"/>
      <c r="I46" s="203"/>
      <c r="J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 ht="15.75">
      <c r="B47" s="46" t="s">
        <v>28</v>
      </c>
      <c r="C47" s="201" t="s">
        <v>94</v>
      </c>
      <c r="D47" s="202"/>
      <c r="E47" s="202"/>
      <c r="F47" s="202"/>
      <c r="G47" s="202"/>
      <c r="H47" s="202"/>
      <c r="I47" s="203"/>
      <c r="J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ht="15.75" customHeight="1">
      <c r="B48" s="46" t="s">
        <v>29</v>
      </c>
      <c r="C48" s="201" t="s">
        <v>101</v>
      </c>
      <c r="D48" s="202"/>
      <c r="E48" s="202"/>
      <c r="F48" s="202"/>
      <c r="G48" s="202"/>
      <c r="H48" s="202"/>
      <c r="I48" s="203"/>
      <c r="J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ht="15.75">
      <c r="B49" s="46" t="s">
        <v>30</v>
      </c>
      <c r="C49" s="201" t="s">
        <v>95</v>
      </c>
      <c r="D49" s="202"/>
      <c r="E49" s="202"/>
      <c r="F49" s="202"/>
      <c r="G49" s="202"/>
      <c r="H49" s="202"/>
      <c r="I49" s="203"/>
      <c r="J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s="31" customFormat="1" ht="15.75">
      <c r="B50" s="32"/>
      <c r="C50" s="32"/>
      <c r="D50" s="32"/>
      <c r="E50" s="32"/>
      <c r="F50" s="32"/>
      <c r="G50" s="32"/>
      <c r="H50" s="32"/>
      <c r="I50" s="32"/>
      <c r="J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9:20" s="26" customFormat="1" ht="23.25">
      <c r="I51" s="28"/>
      <c r="J51" s="215" t="s">
        <v>98</v>
      </c>
      <c r="K51" s="215"/>
      <c r="L51" s="215"/>
      <c r="M51" s="215"/>
      <c r="N51" s="215"/>
      <c r="O51" s="215"/>
      <c r="P51" s="215"/>
      <c r="Q51" s="215"/>
      <c r="R51" s="215"/>
      <c r="S51" s="215"/>
      <c r="T51" s="215"/>
    </row>
    <row r="52" ht="15" customHeight="1" thickBot="1">
      <c r="M52" s="4"/>
    </row>
    <row r="53" ht="15.75" hidden="1" thickBot="1">
      <c r="B53" s="1"/>
    </row>
    <row r="54" spans="1:23" ht="49.5" customHeight="1" thickBot="1">
      <c r="A54" s="177" t="s">
        <v>18</v>
      </c>
      <c r="B54" s="200"/>
      <c r="C54" s="200"/>
      <c r="D54" s="200"/>
      <c r="E54" s="200"/>
      <c r="F54" s="200"/>
      <c r="G54" s="178"/>
      <c r="H54" s="186" t="s">
        <v>21</v>
      </c>
      <c r="I54" s="177" t="s">
        <v>71</v>
      </c>
      <c r="J54" s="200"/>
      <c r="K54" s="200"/>
      <c r="L54" s="178"/>
      <c r="M54" s="212" t="s">
        <v>23</v>
      </c>
      <c r="N54" s="213"/>
      <c r="O54" s="214"/>
      <c r="P54" s="177" t="s">
        <v>0</v>
      </c>
      <c r="Q54" s="200"/>
      <c r="R54" s="200"/>
      <c r="S54" s="200"/>
      <c r="T54" s="200"/>
      <c r="U54" s="178"/>
      <c r="V54" s="177" t="s">
        <v>51</v>
      </c>
      <c r="W54" s="178"/>
    </row>
    <row r="55" spans="1:23" s="23" customFormat="1" ht="63">
      <c r="A55" s="167" t="s">
        <v>16</v>
      </c>
      <c r="B55" s="169" t="s">
        <v>17</v>
      </c>
      <c r="C55" s="169" t="s">
        <v>36</v>
      </c>
      <c r="D55" s="169" t="s">
        <v>7</v>
      </c>
      <c r="E55" s="169" t="s">
        <v>33</v>
      </c>
      <c r="F55" s="169" t="s">
        <v>9</v>
      </c>
      <c r="G55" s="235" t="s">
        <v>25</v>
      </c>
      <c r="H55" s="187"/>
      <c r="I55" s="210" t="s">
        <v>91</v>
      </c>
      <c r="J55" s="80" t="s">
        <v>90</v>
      </c>
      <c r="K55" s="37" t="s">
        <v>89</v>
      </c>
      <c r="L55" s="56" t="s">
        <v>15</v>
      </c>
      <c r="M55" s="13" t="s">
        <v>82</v>
      </c>
      <c r="N55" s="14" t="s">
        <v>81</v>
      </c>
      <c r="O55" s="15" t="s">
        <v>48</v>
      </c>
      <c r="P55" s="57" t="s">
        <v>84</v>
      </c>
      <c r="Q55" s="37" t="s">
        <v>83</v>
      </c>
      <c r="R55" s="206" t="s">
        <v>5</v>
      </c>
      <c r="S55" s="37" t="s">
        <v>85</v>
      </c>
      <c r="T55" s="37" t="s">
        <v>75</v>
      </c>
      <c r="U55" s="56" t="s">
        <v>74</v>
      </c>
      <c r="V55" s="208" t="s">
        <v>6</v>
      </c>
      <c r="W55" s="204" t="s">
        <v>37</v>
      </c>
    </row>
    <row r="56" spans="1:23" s="23" customFormat="1" ht="16.5" customHeight="1">
      <c r="A56" s="168"/>
      <c r="B56" s="170"/>
      <c r="C56" s="170"/>
      <c r="D56" s="170"/>
      <c r="E56" s="170"/>
      <c r="F56" s="170"/>
      <c r="G56" s="236"/>
      <c r="H56" s="187"/>
      <c r="I56" s="211"/>
      <c r="J56" s="148" t="s">
        <v>40</v>
      </c>
      <c r="K56" s="148" t="s">
        <v>43</v>
      </c>
      <c r="L56" s="149" t="s">
        <v>42</v>
      </c>
      <c r="M56" s="150" t="s">
        <v>77</v>
      </c>
      <c r="N56" s="151" t="s">
        <v>40</v>
      </c>
      <c r="O56" s="152" t="s">
        <v>42</v>
      </c>
      <c r="P56" s="94" t="s">
        <v>70</v>
      </c>
      <c r="Q56" s="86" t="s">
        <v>40</v>
      </c>
      <c r="R56" s="207"/>
      <c r="S56" s="95" t="s">
        <v>43</v>
      </c>
      <c r="T56" s="86" t="s">
        <v>43</v>
      </c>
      <c r="U56" s="96" t="s">
        <v>72</v>
      </c>
      <c r="V56" s="209"/>
      <c r="W56" s="205"/>
    </row>
    <row r="57" spans="1:23" s="160" customFormat="1" ht="16.5" customHeight="1">
      <c r="A57" s="227">
        <v>1</v>
      </c>
      <c r="B57" s="248" t="s">
        <v>110</v>
      </c>
      <c r="C57" s="247"/>
      <c r="D57" s="237">
        <v>21</v>
      </c>
      <c r="E57" s="237" t="s">
        <v>34</v>
      </c>
      <c r="F57" s="237">
        <v>1</v>
      </c>
      <c r="G57" s="246" t="s">
        <v>92</v>
      </c>
      <c r="H57" s="83" t="s">
        <v>19</v>
      </c>
      <c r="I57" s="153">
        <v>44621</v>
      </c>
      <c r="J57" s="154">
        <f>I57+12</f>
        <v>44633</v>
      </c>
      <c r="K57" s="155">
        <f>J57+3</f>
        <v>44636</v>
      </c>
      <c r="L57" s="156">
        <f>K57+15</f>
        <v>44651</v>
      </c>
      <c r="M57" s="153">
        <f>L57+5</f>
        <v>44656</v>
      </c>
      <c r="N57" s="154">
        <f>M57+12</f>
        <v>44668</v>
      </c>
      <c r="O57" s="156">
        <f>N57+15</f>
        <v>44683</v>
      </c>
      <c r="P57" s="153">
        <f>O57+5</f>
        <v>44688</v>
      </c>
      <c r="Q57" s="157">
        <f>P57+12</f>
        <v>44700</v>
      </c>
      <c r="R57" s="154">
        <v>806000005</v>
      </c>
      <c r="S57" s="155">
        <f>Q57+3</f>
        <v>44703</v>
      </c>
      <c r="T57" s="155">
        <f>S57+3</f>
        <v>44706</v>
      </c>
      <c r="U57" s="156">
        <f>T57+5</f>
        <v>44711</v>
      </c>
      <c r="V57" s="153"/>
      <c r="W57" s="156"/>
    </row>
    <row r="58" spans="1:23" s="160" customFormat="1" ht="16.5" customHeight="1" thickBot="1">
      <c r="A58" s="228"/>
      <c r="B58" s="233"/>
      <c r="C58" s="194"/>
      <c r="D58" s="249"/>
      <c r="E58" s="194"/>
      <c r="F58" s="194"/>
      <c r="G58" s="199"/>
      <c r="H58" s="161" t="s">
        <v>20</v>
      </c>
      <c r="I58" s="125"/>
      <c r="J58" s="126"/>
      <c r="K58" s="127"/>
      <c r="L58" s="128"/>
      <c r="M58" s="125"/>
      <c r="N58" s="126"/>
      <c r="O58" s="128"/>
      <c r="P58" s="125"/>
      <c r="Q58" s="127"/>
      <c r="R58" s="126"/>
      <c r="S58" s="127"/>
      <c r="T58" s="127"/>
      <c r="U58" s="128"/>
      <c r="V58" s="125"/>
      <c r="W58" s="128"/>
    </row>
    <row r="59" spans="1:23" s="160" customFormat="1" ht="16.5" customHeight="1">
      <c r="A59" s="227">
        <v>2</v>
      </c>
      <c r="B59" s="248" t="s">
        <v>111</v>
      </c>
      <c r="C59" s="247"/>
      <c r="D59" s="237">
        <v>21</v>
      </c>
      <c r="E59" s="237" t="s">
        <v>34</v>
      </c>
      <c r="F59" s="237">
        <v>2</v>
      </c>
      <c r="G59" s="246" t="s">
        <v>92</v>
      </c>
      <c r="H59" s="83" t="s">
        <v>19</v>
      </c>
      <c r="I59" s="153">
        <v>44621</v>
      </c>
      <c r="J59" s="154">
        <f>I59+12</f>
        <v>44633</v>
      </c>
      <c r="K59" s="155">
        <f>J59+3</f>
        <v>44636</v>
      </c>
      <c r="L59" s="156">
        <f>K59+15</f>
        <v>44651</v>
      </c>
      <c r="M59" s="153">
        <f>L59+5</f>
        <v>44656</v>
      </c>
      <c r="N59" s="154">
        <f>M59+12</f>
        <v>44668</v>
      </c>
      <c r="O59" s="156">
        <f>N59+15</f>
        <v>44683</v>
      </c>
      <c r="P59" s="153">
        <f>O59+5</f>
        <v>44688</v>
      </c>
      <c r="Q59" s="157">
        <f>P59+12</f>
        <v>44700</v>
      </c>
      <c r="R59" s="154">
        <v>806000006</v>
      </c>
      <c r="S59" s="155">
        <f>Q59+3</f>
        <v>44703</v>
      </c>
      <c r="T59" s="155">
        <f>S59+3</f>
        <v>44706</v>
      </c>
      <c r="U59" s="156">
        <f>T59+5</f>
        <v>44711</v>
      </c>
      <c r="V59" s="153"/>
      <c r="W59" s="156"/>
    </row>
    <row r="60" spans="1:23" s="160" customFormat="1" ht="16.5" customHeight="1" thickBot="1">
      <c r="A60" s="228"/>
      <c r="B60" s="233"/>
      <c r="C60" s="194"/>
      <c r="D60" s="249"/>
      <c r="E60" s="194"/>
      <c r="F60" s="194"/>
      <c r="G60" s="199"/>
      <c r="H60" s="161" t="s">
        <v>20</v>
      </c>
      <c r="I60" s="125"/>
      <c r="J60" s="126"/>
      <c r="K60" s="127"/>
      <c r="L60" s="128"/>
      <c r="M60" s="125"/>
      <c r="N60" s="126"/>
      <c r="O60" s="128"/>
      <c r="P60" s="125"/>
      <c r="Q60" s="127"/>
      <c r="R60" s="126"/>
      <c r="S60" s="127"/>
      <c r="T60" s="127"/>
      <c r="U60" s="128"/>
      <c r="V60" s="125"/>
      <c r="W60" s="128"/>
    </row>
    <row r="61" spans="1:23" s="160" customFormat="1" ht="16.5" customHeight="1">
      <c r="A61" s="227">
        <v>3</v>
      </c>
      <c r="B61" s="239" t="s">
        <v>96</v>
      </c>
      <c r="C61" s="229"/>
      <c r="D61" s="239">
        <v>21</v>
      </c>
      <c r="E61" s="242" t="s">
        <v>34</v>
      </c>
      <c r="F61" s="237">
        <v>3</v>
      </c>
      <c r="G61" s="197" t="s">
        <v>92</v>
      </c>
      <c r="H61" s="83" t="s">
        <v>19</v>
      </c>
      <c r="I61" s="153">
        <v>44621</v>
      </c>
      <c r="J61" s="154">
        <f>I61+12</f>
        <v>44633</v>
      </c>
      <c r="K61" s="155">
        <f>J61+3</f>
        <v>44636</v>
      </c>
      <c r="L61" s="156">
        <f>K61+15</f>
        <v>44651</v>
      </c>
      <c r="M61" s="153">
        <f>L61+5</f>
        <v>44656</v>
      </c>
      <c r="N61" s="154">
        <f>M61+12</f>
        <v>44668</v>
      </c>
      <c r="O61" s="156">
        <f>N61+15</f>
        <v>44683</v>
      </c>
      <c r="P61" s="153">
        <f>O61+5</f>
        <v>44688</v>
      </c>
      <c r="Q61" s="157">
        <f>P61+12</f>
        <v>44700</v>
      </c>
      <c r="R61" s="154">
        <v>806000006</v>
      </c>
      <c r="S61" s="155">
        <f>Q61+3</f>
        <v>44703</v>
      </c>
      <c r="T61" s="155">
        <f>S61+3</f>
        <v>44706</v>
      </c>
      <c r="U61" s="156">
        <f>T61+5</f>
        <v>44711</v>
      </c>
      <c r="V61" s="153"/>
      <c r="W61" s="156"/>
    </row>
    <row r="62" spans="1:23" s="160" customFormat="1" ht="16.5" customHeight="1" thickBot="1">
      <c r="A62" s="228"/>
      <c r="B62" s="240"/>
      <c r="C62" s="230"/>
      <c r="D62" s="240"/>
      <c r="E62" s="197"/>
      <c r="F62" s="194"/>
      <c r="G62" s="197"/>
      <c r="H62" s="161" t="s">
        <v>20</v>
      </c>
      <c r="I62" s="125"/>
      <c r="J62" s="126"/>
      <c r="K62" s="127"/>
      <c r="L62" s="128"/>
      <c r="M62" s="125"/>
      <c r="N62" s="126"/>
      <c r="O62" s="128"/>
      <c r="P62" s="125"/>
      <c r="Q62" s="127"/>
      <c r="R62" s="126"/>
      <c r="S62" s="127"/>
      <c r="T62" s="127"/>
      <c r="U62" s="128"/>
      <c r="V62" s="125"/>
      <c r="W62" s="128"/>
    </row>
    <row r="63" spans="1:23" s="160" customFormat="1" ht="16.5" customHeight="1">
      <c r="A63" s="227">
        <v>4</v>
      </c>
      <c r="B63" s="239" t="s">
        <v>97</v>
      </c>
      <c r="C63" s="229"/>
      <c r="D63" s="239">
        <v>21</v>
      </c>
      <c r="E63" s="246" t="s">
        <v>34</v>
      </c>
      <c r="F63" s="237">
        <v>4</v>
      </c>
      <c r="G63" s="197" t="s">
        <v>92</v>
      </c>
      <c r="H63" s="83" t="s">
        <v>19</v>
      </c>
      <c r="I63" s="153">
        <v>44621</v>
      </c>
      <c r="J63" s="154">
        <f>I63+12</f>
        <v>44633</v>
      </c>
      <c r="K63" s="155">
        <f>J63+3</f>
        <v>44636</v>
      </c>
      <c r="L63" s="156">
        <f>K63+15</f>
        <v>44651</v>
      </c>
      <c r="M63" s="153">
        <f>L63+5</f>
        <v>44656</v>
      </c>
      <c r="N63" s="154">
        <f>M63+12</f>
        <v>44668</v>
      </c>
      <c r="O63" s="156">
        <f>N63+15</f>
        <v>44683</v>
      </c>
      <c r="P63" s="153">
        <f>O63+5</f>
        <v>44688</v>
      </c>
      <c r="Q63" s="157">
        <f>P63+12</f>
        <v>44700</v>
      </c>
      <c r="R63" s="154">
        <v>806000007</v>
      </c>
      <c r="S63" s="155">
        <f>Q63+3</f>
        <v>44703</v>
      </c>
      <c r="T63" s="155">
        <f>S63+3</f>
        <v>44706</v>
      </c>
      <c r="U63" s="156">
        <f>T63+5</f>
        <v>44711</v>
      </c>
      <c r="V63" s="153"/>
      <c r="W63" s="156"/>
    </row>
    <row r="64" spans="1:23" s="160" customFormat="1" ht="16.5" customHeight="1" thickBot="1">
      <c r="A64" s="228"/>
      <c r="B64" s="240"/>
      <c r="C64" s="230"/>
      <c r="D64" s="230"/>
      <c r="E64" s="250"/>
      <c r="F64" s="194"/>
      <c r="G64" s="197"/>
      <c r="H64" s="161" t="s">
        <v>20</v>
      </c>
      <c r="I64" s="125"/>
      <c r="J64" s="126"/>
      <c r="K64" s="127"/>
      <c r="L64" s="128"/>
      <c r="M64" s="125"/>
      <c r="N64" s="126"/>
      <c r="O64" s="128"/>
      <c r="P64" s="125"/>
      <c r="Q64" s="127"/>
      <c r="R64" s="126"/>
      <c r="S64" s="127"/>
      <c r="T64" s="127"/>
      <c r="U64" s="128"/>
      <c r="V64" s="125"/>
      <c r="W64" s="128"/>
    </row>
    <row r="65" spans="1:23" s="160" customFormat="1" ht="16.5" customHeight="1">
      <c r="A65" s="227">
        <v>5</v>
      </c>
      <c r="B65" s="239" t="s">
        <v>112</v>
      </c>
      <c r="C65" s="229"/>
      <c r="D65" s="239">
        <v>21</v>
      </c>
      <c r="E65" s="242" t="s">
        <v>34</v>
      </c>
      <c r="F65" s="237">
        <v>5</v>
      </c>
      <c r="G65" s="197" t="s">
        <v>92</v>
      </c>
      <c r="H65" s="83" t="s">
        <v>19</v>
      </c>
      <c r="I65" s="153">
        <v>44621</v>
      </c>
      <c r="J65" s="154">
        <f>I65+12</f>
        <v>44633</v>
      </c>
      <c r="K65" s="155">
        <f>J65+3</f>
        <v>44636</v>
      </c>
      <c r="L65" s="156">
        <f>K65+15</f>
        <v>44651</v>
      </c>
      <c r="M65" s="153">
        <f>L65+5</f>
        <v>44656</v>
      </c>
      <c r="N65" s="154">
        <f>M65+12</f>
        <v>44668</v>
      </c>
      <c r="O65" s="156">
        <f>N65+15</f>
        <v>44683</v>
      </c>
      <c r="P65" s="153">
        <f>O65+5</f>
        <v>44688</v>
      </c>
      <c r="Q65" s="157">
        <f>P65+12</f>
        <v>44700</v>
      </c>
      <c r="R65" s="154">
        <v>806000008</v>
      </c>
      <c r="S65" s="155">
        <f>Q65+3</f>
        <v>44703</v>
      </c>
      <c r="T65" s="155">
        <f>S65+3</f>
        <v>44706</v>
      </c>
      <c r="U65" s="156">
        <f>T65+5</f>
        <v>44711</v>
      </c>
      <c r="V65" s="153"/>
      <c r="W65" s="156"/>
    </row>
    <row r="66" spans="1:23" s="160" customFormat="1" ht="16.5" customHeight="1" thickBot="1">
      <c r="A66" s="228"/>
      <c r="B66" s="240"/>
      <c r="C66" s="230"/>
      <c r="D66" s="240"/>
      <c r="E66" s="197"/>
      <c r="F66" s="194"/>
      <c r="G66" s="197"/>
      <c r="H66" s="161" t="s">
        <v>20</v>
      </c>
      <c r="I66" s="125"/>
      <c r="J66" s="126"/>
      <c r="K66" s="127"/>
      <c r="L66" s="128"/>
      <c r="M66" s="125"/>
      <c r="N66" s="126"/>
      <c r="O66" s="128"/>
      <c r="P66" s="125"/>
      <c r="Q66" s="127"/>
      <c r="R66" s="126"/>
      <c r="S66" s="127"/>
      <c r="T66" s="127"/>
      <c r="U66" s="128"/>
      <c r="V66" s="125"/>
      <c r="W66" s="128"/>
    </row>
    <row r="67" spans="1:23" s="160" customFormat="1" ht="16.5" customHeight="1">
      <c r="A67" s="227">
        <v>6</v>
      </c>
      <c r="B67" s="239" t="s">
        <v>113</v>
      </c>
      <c r="C67" s="229"/>
      <c r="D67" s="239">
        <v>21</v>
      </c>
      <c r="E67" s="242" t="s">
        <v>34</v>
      </c>
      <c r="F67" s="237">
        <v>6</v>
      </c>
      <c r="G67" s="197" t="s">
        <v>92</v>
      </c>
      <c r="H67" s="83" t="s">
        <v>19</v>
      </c>
      <c r="I67" s="153">
        <v>44621</v>
      </c>
      <c r="J67" s="154">
        <f>I67+12</f>
        <v>44633</v>
      </c>
      <c r="K67" s="155">
        <f>J67+3</f>
        <v>44636</v>
      </c>
      <c r="L67" s="156">
        <f>K67+15</f>
        <v>44651</v>
      </c>
      <c r="M67" s="153">
        <f>L67+5</f>
        <v>44656</v>
      </c>
      <c r="N67" s="154">
        <f>M67+12</f>
        <v>44668</v>
      </c>
      <c r="O67" s="156">
        <f>N67+15</f>
        <v>44683</v>
      </c>
      <c r="P67" s="153">
        <f>O67+5</f>
        <v>44688</v>
      </c>
      <c r="Q67" s="157">
        <f>P67+12</f>
        <v>44700</v>
      </c>
      <c r="R67" s="154">
        <v>806000008</v>
      </c>
      <c r="S67" s="155">
        <f>Q67+3</f>
        <v>44703</v>
      </c>
      <c r="T67" s="155">
        <f>S67+3</f>
        <v>44706</v>
      </c>
      <c r="U67" s="156">
        <f>T67+5</f>
        <v>44711</v>
      </c>
      <c r="V67" s="153"/>
      <c r="W67" s="156"/>
    </row>
    <row r="68" spans="1:23" s="160" customFormat="1" ht="16.5" customHeight="1" thickBot="1">
      <c r="A68" s="228"/>
      <c r="B68" s="240"/>
      <c r="C68" s="230"/>
      <c r="D68" s="240"/>
      <c r="E68" s="197"/>
      <c r="F68" s="194"/>
      <c r="G68" s="197"/>
      <c r="H68" s="161" t="s">
        <v>20</v>
      </c>
      <c r="I68" s="125"/>
      <c r="J68" s="126"/>
      <c r="K68" s="127"/>
      <c r="L68" s="128"/>
      <c r="M68" s="125"/>
      <c r="N68" s="126"/>
      <c r="O68" s="128"/>
      <c r="P68" s="125"/>
      <c r="Q68" s="127"/>
      <c r="R68" s="126"/>
      <c r="S68" s="127"/>
      <c r="T68" s="127"/>
      <c r="U68" s="128"/>
      <c r="V68" s="125"/>
      <c r="W68" s="128"/>
    </row>
    <row r="69" spans="1:23" s="160" customFormat="1" ht="16.5" customHeight="1">
      <c r="A69" s="227">
        <v>7</v>
      </c>
      <c r="B69" s="239" t="s">
        <v>114</v>
      </c>
      <c r="C69" s="229"/>
      <c r="D69" s="239">
        <v>21</v>
      </c>
      <c r="E69" s="242" t="s">
        <v>34</v>
      </c>
      <c r="F69" s="237">
        <v>7</v>
      </c>
      <c r="G69" s="197" t="s">
        <v>92</v>
      </c>
      <c r="H69" s="83" t="s">
        <v>19</v>
      </c>
      <c r="I69" s="153">
        <v>44621</v>
      </c>
      <c r="J69" s="154">
        <f>I69+12</f>
        <v>44633</v>
      </c>
      <c r="K69" s="155">
        <f>J69+3</f>
        <v>44636</v>
      </c>
      <c r="L69" s="156">
        <f>K69+15</f>
        <v>44651</v>
      </c>
      <c r="M69" s="153">
        <f>L69+5</f>
        <v>44656</v>
      </c>
      <c r="N69" s="154">
        <f>M69+12</f>
        <v>44668</v>
      </c>
      <c r="O69" s="156">
        <f>N69+15</f>
        <v>44683</v>
      </c>
      <c r="P69" s="153">
        <f>O69+5</f>
        <v>44688</v>
      </c>
      <c r="Q69" s="157">
        <f>P69+12</f>
        <v>44700</v>
      </c>
      <c r="R69" s="154">
        <v>806000009</v>
      </c>
      <c r="S69" s="155">
        <f>Q69+3</f>
        <v>44703</v>
      </c>
      <c r="T69" s="155">
        <f>S69+3</f>
        <v>44706</v>
      </c>
      <c r="U69" s="156">
        <f>T69+5</f>
        <v>44711</v>
      </c>
      <c r="V69" s="153"/>
      <c r="W69" s="156"/>
    </row>
    <row r="70" spans="1:23" s="160" customFormat="1" ht="18.75" customHeight="1" thickBot="1">
      <c r="A70" s="228"/>
      <c r="B70" s="240"/>
      <c r="C70" s="230"/>
      <c r="D70" s="240"/>
      <c r="E70" s="197"/>
      <c r="F70" s="194"/>
      <c r="G70" s="197"/>
      <c r="H70" s="161" t="s">
        <v>20</v>
      </c>
      <c r="I70" s="125"/>
      <c r="J70" s="126"/>
      <c r="K70" s="127"/>
      <c r="L70" s="128"/>
      <c r="M70" s="125"/>
      <c r="N70" s="126"/>
      <c r="O70" s="128"/>
      <c r="P70" s="125"/>
      <c r="Q70" s="127"/>
      <c r="R70" s="126"/>
      <c r="S70" s="127"/>
      <c r="T70" s="127"/>
      <c r="U70" s="128"/>
      <c r="V70" s="125"/>
      <c r="W70" s="128"/>
    </row>
    <row r="71" spans="1:23" s="160" customFormat="1" ht="16.5" customHeight="1">
      <c r="A71" s="227">
        <v>8</v>
      </c>
      <c r="B71" s="239" t="s">
        <v>115</v>
      </c>
      <c r="C71" s="229"/>
      <c r="D71" s="239">
        <v>21</v>
      </c>
      <c r="E71" s="242" t="s">
        <v>34</v>
      </c>
      <c r="F71" s="237">
        <v>8</v>
      </c>
      <c r="G71" s="197" t="s">
        <v>92</v>
      </c>
      <c r="H71" s="83" t="s">
        <v>19</v>
      </c>
      <c r="I71" s="153">
        <v>44621</v>
      </c>
      <c r="J71" s="154">
        <f>I71+12</f>
        <v>44633</v>
      </c>
      <c r="K71" s="155">
        <f>J71+3</f>
        <v>44636</v>
      </c>
      <c r="L71" s="156">
        <f>K71+15</f>
        <v>44651</v>
      </c>
      <c r="M71" s="153">
        <f>L71+5</f>
        <v>44656</v>
      </c>
      <c r="N71" s="154">
        <f>M71+12</f>
        <v>44668</v>
      </c>
      <c r="O71" s="156">
        <f>N71+15</f>
        <v>44683</v>
      </c>
      <c r="P71" s="153">
        <f>O71+5</f>
        <v>44688</v>
      </c>
      <c r="Q71" s="157">
        <f>P71+12</f>
        <v>44700</v>
      </c>
      <c r="R71" s="154">
        <v>806000010</v>
      </c>
      <c r="S71" s="155">
        <f>Q71+3</f>
        <v>44703</v>
      </c>
      <c r="T71" s="155">
        <f>S71+3</f>
        <v>44706</v>
      </c>
      <c r="U71" s="156">
        <f>T71+5</f>
        <v>44711</v>
      </c>
      <c r="V71" s="153"/>
      <c r="W71" s="156"/>
    </row>
    <row r="72" spans="1:23" s="160" customFormat="1" ht="25.5" customHeight="1" thickBot="1">
      <c r="A72" s="228"/>
      <c r="B72" s="240"/>
      <c r="C72" s="230"/>
      <c r="D72" s="240"/>
      <c r="E72" s="197"/>
      <c r="F72" s="194"/>
      <c r="G72" s="197"/>
      <c r="H72" s="161" t="s">
        <v>20</v>
      </c>
      <c r="I72" s="125"/>
      <c r="J72" s="126"/>
      <c r="K72" s="127"/>
      <c r="L72" s="128"/>
      <c r="M72" s="125"/>
      <c r="N72" s="126"/>
      <c r="O72" s="128"/>
      <c r="P72" s="125"/>
      <c r="Q72" s="127"/>
      <c r="R72" s="126"/>
      <c r="S72" s="127"/>
      <c r="T72" s="127"/>
      <c r="U72" s="128"/>
      <c r="V72" s="125"/>
      <c r="W72" s="128"/>
    </row>
    <row r="73" spans="1:23" s="160" customFormat="1" ht="16.5" customHeight="1">
      <c r="A73" s="227">
        <v>9</v>
      </c>
      <c r="B73" s="239" t="s">
        <v>116</v>
      </c>
      <c r="C73" s="229"/>
      <c r="D73" s="239">
        <v>21</v>
      </c>
      <c r="E73" s="242" t="s">
        <v>34</v>
      </c>
      <c r="F73" s="237">
        <v>9</v>
      </c>
      <c r="G73" s="197" t="s">
        <v>92</v>
      </c>
      <c r="H73" s="83" t="s">
        <v>19</v>
      </c>
      <c r="I73" s="153">
        <v>44621</v>
      </c>
      <c r="J73" s="154">
        <f>I73+12</f>
        <v>44633</v>
      </c>
      <c r="K73" s="155">
        <f>J73+3</f>
        <v>44636</v>
      </c>
      <c r="L73" s="156">
        <f>K73+15</f>
        <v>44651</v>
      </c>
      <c r="M73" s="153">
        <f>L73+5</f>
        <v>44656</v>
      </c>
      <c r="N73" s="154">
        <f>M73+12</f>
        <v>44668</v>
      </c>
      <c r="O73" s="156">
        <f>N73+15</f>
        <v>44683</v>
      </c>
      <c r="P73" s="153">
        <f>O73+5</f>
        <v>44688</v>
      </c>
      <c r="Q73" s="157">
        <f>P73+12</f>
        <v>44700</v>
      </c>
      <c r="R73" s="154">
        <v>806000013</v>
      </c>
      <c r="S73" s="155">
        <f>Q73+3</f>
        <v>44703</v>
      </c>
      <c r="T73" s="155">
        <f>S73+3</f>
        <v>44706</v>
      </c>
      <c r="U73" s="156">
        <f>T73+5</f>
        <v>44711</v>
      </c>
      <c r="V73" s="153"/>
      <c r="W73" s="156"/>
    </row>
    <row r="74" spans="1:23" s="160" customFormat="1" ht="16.5" customHeight="1" thickBot="1">
      <c r="A74" s="228"/>
      <c r="B74" s="240"/>
      <c r="C74" s="230"/>
      <c r="D74" s="240"/>
      <c r="E74" s="197"/>
      <c r="F74" s="194"/>
      <c r="G74" s="197"/>
      <c r="H74" s="161" t="s">
        <v>20</v>
      </c>
      <c r="I74" s="125"/>
      <c r="J74" s="126"/>
      <c r="K74" s="127"/>
      <c r="L74" s="128"/>
      <c r="M74" s="125"/>
      <c r="N74" s="126"/>
      <c r="O74" s="128"/>
      <c r="P74" s="125"/>
      <c r="Q74" s="127"/>
      <c r="R74" s="126"/>
      <c r="S74" s="127"/>
      <c r="T74" s="127"/>
      <c r="U74" s="128"/>
      <c r="V74" s="125"/>
      <c r="W74" s="128"/>
    </row>
    <row r="75" spans="1:23" s="160" customFormat="1" ht="16.5" customHeight="1">
      <c r="A75" s="227">
        <v>10</v>
      </c>
      <c r="B75" s="239" t="s">
        <v>117</v>
      </c>
      <c r="C75" s="241"/>
      <c r="D75" s="239">
        <v>21</v>
      </c>
      <c r="E75" s="244" t="s">
        <v>34</v>
      </c>
      <c r="F75" s="237">
        <v>10</v>
      </c>
      <c r="G75" s="197" t="s">
        <v>92</v>
      </c>
      <c r="H75" s="83" t="s">
        <v>19</v>
      </c>
      <c r="I75" s="153">
        <v>44621</v>
      </c>
      <c r="J75" s="154">
        <f>I75+12</f>
        <v>44633</v>
      </c>
      <c r="K75" s="155">
        <f>J75+3</f>
        <v>44636</v>
      </c>
      <c r="L75" s="156">
        <f>K75+15</f>
        <v>44651</v>
      </c>
      <c r="M75" s="153">
        <f>L75+5</f>
        <v>44656</v>
      </c>
      <c r="N75" s="154">
        <f>M75+12</f>
        <v>44668</v>
      </c>
      <c r="O75" s="156">
        <f>N75+15</f>
        <v>44683</v>
      </c>
      <c r="P75" s="153">
        <f>O75+5</f>
        <v>44688</v>
      </c>
      <c r="Q75" s="157">
        <f>P75+12</f>
        <v>44700</v>
      </c>
      <c r="R75" s="154">
        <v>806000014</v>
      </c>
      <c r="S75" s="155">
        <f>Q75+3</f>
        <v>44703</v>
      </c>
      <c r="T75" s="155">
        <f>S75+3</f>
        <v>44706</v>
      </c>
      <c r="U75" s="156">
        <f>T75+5</f>
        <v>44711</v>
      </c>
      <c r="V75" s="153"/>
      <c r="W75" s="156"/>
    </row>
    <row r="76" spans="1:23" s="160" customFormat="1" ht="16.5" customHeight="1" thickBot="1">
      <c r="A76" s="228"/>
      <c r="B76" s="240"/>
      <c r="C76" s="199"/>
      <c r="D76" s="240"/>
      <c r="E76" s="245"/>
      <c r="F76" s="194"/>
      <c r="G76" s="197"/>
      <c r="H76" s="161" t="s">
        <v>20</v>
      </c>
      <c r="I76" s="125"/>
      <c r="J76" s="126"/>
      <c r="K76" s="127"/>
      <c r="L76" s="128"/>
      <c r="M76" s="125"/>
      <c r="N76" s="126"/>
      <c r="O76" s="128"/>
      <c r="P76" s="125"/>
      <c r="Q76" s="127"/>
      <c r="R76" s="126"/>
      <c r="S76" s="127"/>
      <c r="T76" s="127"/>
      <c r="U76" s="128"/>
      <c r="V76" s="125"/>
      <c r="W76" s="128"/>
    </row>
    <row r="77" spans="1:23" s="160" customFormat="1" ht="16.5" customHeight="1">
      <c r="A77" s="227">
        <v>11</v>
      </c>
      <c r="B77" s="239" t="s">
        <v>119</v>
      </c>
      <c r="C77" s="229"/>
      <c r="D77" s="239">
        <v>21</v>
      </c>
      <c r="E77" s="242" t="s">
        <v>34</v>
      </c>
      <c r="F77" s="237">
        <v>11</v>
      </c>
      <c r="G77" s="197" t="s">
        <v>92</v>
      </c>
      <c r="H77" s="83" t="s">
        <v>19</v>
      </c>
      <c r="I77" s="153">
        <v>44621</v>
      </c>
      <c r="J77" s="154">
        <f>I77+12</f>
        <v>44633</v>
      </c>
      <c r="K77" s="155">
        <f>J77+3</f>
        <v>44636</v>
      </c>
      <c r="L77" s="156">
        <f>K77+15</f>
        <v>44651</v>
      </c>
      <c r="M77" s="153">
        <f>L77+5</f>
        <v>44656</v>
      </c>
      <c r="N77" s="154">
        <f>M77+12</f>
        <v>44668</v>
      </c>
      <c r="O77" s="156">
        <f>N77+15</f>
        <v>44683</v>
      </c>
      <c r="P77" s="153">
        <f>O77+5</f>
        <v>44688</v>
      </c>
      <c r="Q77" s="157">
        <f>P77+12</f>
        <v>44700</v>
      </c>
      <c r="R77" s="154">
        <v>806000015</v>
      </c>
      <c r="S77" s="155">
        <f>Q77+3</f>
        <v>44703</v>
      </c>
      <c r="T77" s="155">
        <f>S77+3</f>
        <v>44706</v>
      </c>
      <c r="U77" s="156">
        <f>T77+5</f>
        <v>44711</v>
      </c>
      <c r="V77" s="153"/>
      <c r="W77" s="156"/>
    </row>
    <row r="78" spans="1:23" s="160" customFormat="1" ht="16.5" customHeight="1" thickBot="1">
      <c r="A78" s="228"/>
      <c r="B78" s="240"/>
      <c r="C78" s="230"/>
      <c r="D78" s="240"/>
      <c r="E78" s="197"/>
      <c r="F78" s="194"/>
      <c r="G78" s="197"/>
      <c r="H78" s="161" t="s">
        <v>20</v>
      </c>
      <c r="I78" s="125"/>
      <c r="J78" s="126"/>
      <c r="K78" s="127"/>
      <c r="L78" s="128"/>
      <c r="M78" s="125"/>
      <c r="N78" s="126"/>
      <c r="O78" s="128"/>
      <c r="P78" s="125"/>
      <c r="Q78" s="127"/>
      <c r="R78" s="126"/>
      <c r="S78" s="127"/>
      <c r="T78" s="127"/>
      <c r="U78" s="128"/>
      <c r="V78" s="125"/>
      <c r="W78" s="128"/>
    </row>
    <row r="79" spans="1:23" s="160" customFormat="1" ht="16.5" customHeight="1">
      <c r="A79" s="227">
        <v>12</v>
      </c>
      <c r="B79" s="239" t="s">
        <v>118</v>
      </c>
      <c r="C79" s="229"/>
      <c r="D79" s="239">
        <v>21</v>
      </c>
      <c r="E79" s="242" t="s">
        <v>34</v>
      </c>
      <c r="F79" s="237">
        <v>12</v>
      </c>
      <c r="G79" s="197" t="s">
        <v>92</v>
      </c>
      <c r="H79" s="83" t="s">
        <v>19</v>
      </c>
      <c r="I79" s="153">
        <v>44621</v>
      </c>
      <c r="J79" s="154">
        <f>I79+12</f>
        <v>44633</v>
      </c>
      <c r="K79" s="155">
        <f>J79+3</f>
        <v>44636</v>
      </c>
      <c r="L79" s="156">
        <f>K79+15</f>
        <v>44651</v>
      </c>
      <c r="M79" s="153">
        <f>L79+5</f>
        <v>44656</v>
      </c>
      <c r="N79" s="154">
        <f>M79+12</f>
        <v>44668</v>
      </c>
      <c r="O79" s="156">
        <f>N79+15</f>
        <v>44683</v>
      </c>
      <c r="P79" s="153">
        <f>O79+5</f>
        <v>44688</v>
      </c>
      <c r="Q79" s="157">
        <f>P79+12</f>
        <v>44700</v>
      </c>
      <c r="R79" s="154">
        <v>806000016</v>
      </c>
      <c r="S79" s="155">
        <f>Q79+3</f>
        <v>44703</v>
      </c>
      <c r="T79" s="155">
        <f>S79+3</f>
        <v>44706</v>
      </c>
      <c r="U79" s="156">
        <f>T79+5</f>
        <v>44711</v>
      </c>
      <c r="V79" s="153"/>
      <c r="W79" s="156"/>
    </row>
    <row r="80" spans="1:23" s="160" customFormat="1" ht="16.5" customHeight="1" thickBot="1">
      <c r="A80" s="228"/>
      <c r="B80" s="240"/>
      <c r="C80" s="230"/>
      <c r="D80" s="240"/>
      <c r="E80" s="197"/>
      <c r="F80" s="194"/>
      <c r="G80" s="197"/>
      <c r="H80" s="161" t="s">
        <v>20</v>
      </c>
      <c r="I80" s="125"/>
      <c r="J80" s="126"/>
      <c r="K80" s="127"/>
      <c r="L80" s="128"/>
      <c r="M80" s="125"/>
      <c r="N80" s="126"/>
      <c r="O80" s="128"/>
      <c r="P80" s="125"/>
      <c r="Q80" s="127"/>
      <c r="R80" s="126"/>
      <c r="S80" s="127"/>
      <c r="T80" s="127"/>
      <c r="U80" s="128"/>
      <c r="V80" s="125"/>
      <c r="W80" s="128"/>
    </row>
    <row r="81" spans="1:23" s="160" customFormat="1" ht="16.5" customHeight="1">
      <c r="A81" s="227">
        <v>13</v>
      </c>
      <c r="B81" s="239" t="s">
        <v>120</v>
      </c>
      <c r="C81" s="229"/>
      <c r="D81" s="239">
        <v>21</v>
      </c>
      <c r="E81" s="242" t="s">
        <v>34</v>
      </c>
      <c r="F81" s="237">
        <v>13</v>
      </c>
      <c r="G81" s="197" t="s">
        <v>92</v>
      </c>
      <c r="H81" s="83" t="s">
        <v>19</v>
      </c>
      <c r="I81" s="153">
        <v>44621</v>
      </c>
      <c r="J81" s="154">
        <f>I81+12</f>
        <v>44633</v>
      </c>
      <c r="K81" s="155">
        <f>J81+3</f>
        <v>44636</v>
      </c>
      <c r="L81" s="156">
        <f>K81+15</f>
        <v>44651</v>
      </c>
      <c r="M81" s="153">
        <f>L81+5</f>
        <v>44656</v>
      </c>
      <c r="N81" s="154">
        <f>M81+12</f>
        <v>44668</v>
      </c>
      <c r="O81" s="156">
        <f>N81+15</f>
        <v>44683</v>
      </c>
      <c r="P81" s="153">
        <f>O81+5</f>
        <v>44688</v>
      </c>
      <c r="Q81" s="157">
        <f>P81+12</f>
        <v>44700</v>
      </c>
      <c r="R81" s="154">
        <v>806000017</v>
      </c>
      <c r="S81" s="155">
        <f>Q81+3</f>
        <v>44703</v>
      </c>
      <c r="T81" s="155">
        <f>S81+3</f>
        <v>44706</v>
      </c>
      <c r="U81" s="156">
        <f>T81+5</f>
        <v>44711</v>
      </c>
      <c r="V81" s="153"/>
      <c r="W81" s="156"/>
    </row>
    <row r="82" spans="1:23" s="160" customFormat="1" ht="16.5" customHeight="1" thickBot="1">
      <c r="A82" s="228"/>
      <c r="B82" s="240"/>
      <c r="C82" s="230"/>
      <c r="D82" s="240"/>
      <c r="E82" s="197"/>
      <c r="F82" s="194"/>
      <c r="G82" s="197"/>
      <c r="H82" s="161" t="s">
        <v>20</v>
      </c>
      <c r="I82" s="125"/>
      <c r="J82" s="126"/>
      <c r="K82" s="127"/>
      <c r="L82" s="128"/>
      <c r="M82" s="125"/>
      <c r="N82" s="126"/>
      <c r="O82" s="128"/>
      <c r="P82" s="125"/>
      <c r="Q82" s="127"/>
      <c r="R82" s="126"/>
      <c r="S82" s="127"/>
      <c r="T82" s="127"/>
      <c r="U82" s="128"/>
      <c r="V82" s="125"/>
      <c r="W82" s="128"/>
    </row>
    <row r="83" spans="1:23" s="160" customFormat="1" ht="16.5" customHeight="1">
      <c r="A83" s="227">
        <v>14</v>
      </c>
      <c r="B83" s="239" t="s">
        <v>121</v>
      </c>
      <c r="C83" s="229"/>
      <c r="D83" s="239">
        <v>21</v>
      </c>
      <c r="E83" s="242" t="s">
        <v>34</v>
      </c>
      <c r="F83" s="237">
        <v>14</v>
      </c>
      <c r="G83" s="197" t="s">
        <v>92</v>
      </c>
      <c r="H83" s="83" t="s">
        <v>19</v>
      </c>
      <c r="I83" s="153">
        <v>44621</v>
      </c>
      <c r="J83" s="154">
        <f>I83+12</f>
        <v>44633</v>
      </c>
      <c r="K83" s="155">
        <f>J83+3</f>
        <v>44636</v>
      </c>
      <c r="L83" s="156">
        <f>K83+15</f>
        <v>44651</v>
      </c>
      <c r="M83" s="153">
        <f>L83+5</f>
        <v>44656</v>
      </c>
      <c r="N83" s="154">
        <f>M83+12</f>
        <v>44668</v>
      </c>
      <c r="O83" s="156">
        <f>N83+15</f>
        <v>44683</v>
      </c>
      <c r="P83" s="153">
        <f>O83+5</f>
        <v>44688</v>
      </c>
      <c r="Q83" s="157">
        <f>P83+12</f>
        <v>44700</v>
      </c>
      <c r="R83" s="154">
        <v>806000020</v>
      </c>
      <c r="S83" s="155">
        <f>Q83+3</f>
        <v>44703</v>
      </c>
      <c r="T83" s="155">
        <f>S83+3</f>
        <v>44706</v>
      </c>
      <c r="U83" s="156">
        <f>T83+5</f>
        <v>44711</v>
      </c>
      <c r="V83" s="153"/>
      <c r="W83" s="156"/>
    </row>
    <row r="84" spans="1:23" s="160" customFormat="1" ht="16.5" customHeight="1" thickBot="1">
      <c r="A84" s="228"/>
      <c r="B84" s="240"/>
      <c r="C84" s="230"/>
      <c r="D84" s="240"/>
      <c r="E84" s="197"/>
      <c r="F84" s="194"/>
      <c r="G84" s="197"/>
      <c r="H84" s="161" t="s">
        <v>20</v>
      </c>
      <c r="I84" s="125"/>
      <c r="J84" s="126"/>
      <c r="K84" s="127"/>
      <c r="L84" s="128"/>
      <c r="M84" s="125"/>
      <c r="N84" s="126"/>
      <c r="O84" s="128"/>
      <c r="P84" s="125"/>
      <c r="Q84" s="127"/>
      <c r="R84" s="126"/>
      <c r="S84" s="127"/>
      <c r="T84" s="127"/>
      <c r="U84" s="128"/>
      <c r="V84" s="125"/>
      <c r="W84" s="128"/>
    </row>
    <row r="85" spans="1:23" s="160" customFormat="1" ht="16.5" customHeight="1">
      <c r="A85" s="227">
        <v>15</v>
      </c>
      <c r="B85" s="239" t="s">
        <v>122</v>
      </c>
      <c r="C85" s="229"/>
      <c r="D85" s="239">
        <v>21</v>
      </c>
      <c r="E85" s="242" t="s">
        <v>34</v>
      </c>
      <c r="F85" s="237">
        <v>15</v>
      </c>
      <c r="G85" s="197" t="s">
        <v>92</v>
      </c>
      <c r="H85" s="83" t="s">
        <v>19</v>
      </c>
      <c r="I85" s="153">
        <v>44621</v>
      </c>
      <c r="J85" s="154">
        <f>I85+12</f>
        <v>44633</v>
      </c>
      <c r="K85" s="155">
        <f>J85+3</f>
        <v>44636</v>
      </c>
      <c r="L85" s="156">
        <f>K85+15</f>
        <v>44651</v>
      </c>
      <c r="M85" s="153">
        <f>L85+5</f>
        <v>44656</v>
      </c>
      <c r="N85" s="154">
        <f>M85+12</f>
        <v>44668</v>
      </c>
      <c r="O85" s="156">
        <f>N85+15</f>
        <v>44683</v>
      </c>
      <c r="P85" s="153">
        <f>O85+5</f>
        <v>44688</v>
      </c>
      <c r="Q85" s="157">
        <f>P85+12</f>
        <v>44700</v>
      </c>
      <c r="R85" s="154">
        <v>806000021</v>
      </c>
      <c r="S85" s="155">
        <f>Q85+3</f>
        <v>44703</v>
      </c>
      <c r="T85" s="155">
        <f>S85+3</f>
        <v>44706</v>
      </c>
      <c r="U85" s="156">
        <f>T85+5</f>
        <v>44711</v>
      </c>
      <c r="V85" s="153"/>
      <c r="W85" s="156"/>
    </row>
    <row r="86" spans="1:23" s="160" customFormat="1" ht="16.5" customHeight="1" thickBot="1">
      <c r="A86" s="228"/>
      <c r="B86" s="240"/>
      <c r="C86" s="230"/>
      <c r="D86" s="240"/>
      <c r="E86" s="197"/>
      <c r="F86" s="194"/>
      <c r="G86" s="197"/>
      <c r="H86" s="161" t="s">
        <v>20</v>
      </c>
      <c r="I86" s="125"/>
      <c r="J86" s="126"/>
      <c r="K86" s="127"/>
      <c r="L86" s="128"/>
      <c r="M86" s="125"/>
      <c r="N86" s="126"/>
      <c r="O86" s="128"/>
      <c r="P86" s="125"/>
      <c r="Q86" s="127"/>
      <c r="R86" s="126"/>
      <c r="S86" s="127"/>
      <c r="T86" s="127"/>
      <c r="U86" s="128"/>
      <c r="V86" s="125"/>
      <c r="W86" s="128"/>
    </row>
    <row r="87" spans="1:23" s="160" customFormat="1" ht="16.5" customHeight="1">
      <c r="A87" s="227">
        <v>16</v>
      </c>
      <c r="B87" s="239" t="s">
        <v>123</v>
      </c>
      <c r="C87" s="229"/>
      <c r="D87" s="239">
        <v>21</v>
      </c>
      <c r="E87" s="242" t="s">
        <v>34</v>
      </c>
      <c r="F87" s="237">
        <v>16</v>
      </c>
      <c r="G87" s="197" t="s">
        <v>92</v>
      </c>
      <c r="H87" s="83" t="s">
        <v>19</v>
      </c>
      <c r="I87" s="153">
        <v>44621</v>
      </c>
      <c r="J87" s="154">
        <f>I87+12</f>
        <v>44633</v>
      </c>
      <c r="K87" s="155">
        <f>J87+3</f>
        <v>44636</v>
      </c>
      <c r="L87" s="156">
        <f>K87+15</f>
        <v>44651</v>
      </c>
      <c r="M87" s="153">
        <f>L87+5</f>
        <v>44656</v>
      </c>
      <c r="N87" s="154">
        <f>M87+12</f>
        <v>44668</v>
      </c>
      <c r="O87" s="156">
        <f>N87+15</f>
        <v>44683</v>
      </c>
      <c r="P87" s="153">
        <f>O87+5</f>
        <v>44688</v>
      </c>
      <c r="Q87" s="157">
        <f>P87+12</f>
        <v>44700</v>
      </c>
      <c r="R87" s="154">
        <v>806000022</v>
      </c>
      <c r="S87" s="155">
        <f>Q87+3</f>
        <v>44703</v>
      </c>
      <c r="T87" s="155">
        <f>S87+3</f>
        <v>44706</v>
      </c>
      <c r="U87" s="156">
        <f>T87+5</f>
        <v>44711</v>
      </c>
      <c r="V87" s="153"/>
      <c r="W87" s="156"/>
    </row>
    <row r="88" spans="1:23" s="160" customFormat="1" ht="16.5" customHeight="1" thickBot="1">
      <c r="A88" s="228"/>
      <c r="B88" s="240"/>
      <c r="C88" s="230"/>
      <c r="D88" s="240"/>
      <c r="E88" s="197"/>
      <c r="F88" s="194"/>
      <c r="G88" s="197"/>
      <c r="H88" s="161" t="s">
        <v>20</v>
      </c>
      <c r="I88" s="125"/>
      <c r="J88" s="126"/>
      <c r="K88" s="127"/>
      <c r="L88" s="128"/>
      <c r="M88" s="125"/>
      <c r="N88" s="126"/>
      <c r="O88" s="128"/>
      <c r="P88" s="125"/>
      <c r="Q88" s="127"/>
      <c r="R88" s="126"/>
      <c r="S88" s="127"/>
      <c r="T88" s="127"/>
      <c r="U88" s="128"/>
      <c r="V88" s="125"/>
      <c r="W88" s="128"/>
    </row>
    <row r="89" spans="1:23" s="160" customFormat="1" ht="16.5" customHeight="1">
      <c r="A89" s="227">
        <v>17</v>
      </c>
      <c r="B89" s="239" t="s">
        <v>124</v>
      </c>
      <c r="C89" s="243"/>
      <c r="D89" s="196">
        <v>21</v>
      </c>
      <c r="E89" s="199" t="s">
        <v>34</v>
      </c>
      <c r="F89" s="237">
        <v>17</v>
      </c>
      <c r="G89" s="197" t="s">
        <v>92</v>
      </c>
      <c r="H89" s="83" t="s">
        <v>19</v>
      </c>
      <c r="I89" s="153">
        <v>44621</v>
      </c>
      <c r="J89" s="154">
        <f>I89+12</f>
        <v>44633</v>
      </c>
      <c r="K89" s="155">
        <f>J89+3</f>
        <v>44636</v>
      </c>
      <c r="L89" s="156">
        <f>K89+15</f>
        <v>44651</v>
      </c>
      <c r="M89" s="153">
        <f>L89+5</f>
        <v>44656</v>
      </c>
      <c r="N89" s="154">
        <f>M89+12</f>
        <v>44668</v>
      </c>
      <c r="O89" s="156">
        <f>N89+15</f>
        <v>44683</v>
      </c>
      <c r="P89" s="153">
        <f>O89+5</f>
        <v>44688</v>
      </c>
      <c r="Q89" s="157">
        <f>P89+12</f>
        <v>44700</v>
      </c>
      <c r="R89" s="154">
        <v>806000023</v>
      </c>
      <c r="S89" s="155">
        <f>Q89+3</f>
        <v>44703</v>
      </c>
      <c r="T89" s="155">
        <f>S89+3</f>
        <v>44706</v>
      </c>
      <c r="U89" s="156">
        <f>T89+5</f>
        <v>44711</v>
      </c>
      <c r="V89" s="153"/>
      <c r="W89" s="156"/>
    </row>
    <row r="90" spans="1:23" s="160" customFormat="1" ht="16.5" customHeight="1" thickBot="1">
      <c r="A90" s="228"/>
      <c r="B90" s="240"/>
      <c r="C90" s="194"/>
      <c r="D90" s="198"/>
      <c r="E90" s="197"/>
      <c r="F90" s="194"/>
      <c r="G90" s="197"/>
      <c r="H90" s="161" t="s">
        <v>20</v>
      </c>
      <c r="I90" s="125"/>
      <c r="J90" s="126"/>
      <c r="K90" s="127"/>
      <c r="L90" s="128"/>
      <c r="M90" s="125"/>
      <c r="N90" s="126"/>
      <c r="O90" s="128"/>
      <c r="P90" s="125"/>
      <c r="Q90" s="127"/>
      <c r="R90" s="126"/>
      <c r="S90" s="127"/>
      <c r="T90" s="127"/>
      <c r="U90" s="128"/>
      <c r="V90" s="125"/>
      <c r="W90" s="128"/>
    </row>
    <row r="91" spans="1:23" s="23" customFormat="1" ht="15.75" thickBot="1">
      <c r="A91" s="87"/>
      <c r="B91" s="88" t="s">
        <v>2</v>
      </c>
      <c r="C91" s="103"/>
      <c r="D91" s="16"/>
      <c r="E91" s="62"/>
      <c r="F91" s="62"/>
      <c r="G91" s="63"/>
      <c r="H91" s="70"/>
      <c r="I91" s="71"/>
      <c r="J91" s="71"/>
      <c r="K91" s="64"/>
      <c r="L91" s="65"/>
      <c r="M91" s="66"/>
      <c r="N91" s="71"/>
      <c r="O91" s="67"/>
      <c r="P91" s="66"/>
      <c r="Q91" s="64"/>
      <c r="R91" s="76"/>
      <c r="S91" s="73"/>
      <c r="T91" s="73"/>
      <c r="U91" s="74"/>
      <c r="V91" s="66"/>
      <c r="W91" s="67"/>
    </row>
    <row r="92" spans="10:25" ht="15">
      <c r="J92" s="2"/>
      <c r="K92" s="2"/>
      <c r="L92" s="2"/>
      <c r="M92" s="2"/>
      <c r="N92" s="2"/>
      <c r="O92" s="2"/>
      <c r="P92" s="2"/>
      <c r="Q92" s="2"/>
      <c r="R92" s="23"/>
      <c r="S92" s="2"/>
      <c r="T92" s="2"/>
      <c r="U92" s="2"/>
      <c r="V92" s="36"/>
      <c r="W92" s="25"/>
      <c r="X92" s="22"/>
      <c r="Y92" s="23"/>
    </row>
    <row r="93" ht="15.75">
      <c r="B93" s="20"/>
    </row>
    <row r="94" spans="10:25" ht="15">
      <c r="J94" s="2"/>
      <c r="K94" s="2"/>
      <c r="L94" s="2"/>
      <c r="M94" s="2"/>
      <c r="N94" s="2"/>
      <c r="O94" s="2"/>
      <c r="P94" s="2"/>
      <c r="Q94" s="2"/>
      <c r="V94" s="36">
        <f>+V92/20</f>
        <v>0</v>
      </c>
      <c r="W94" s="25" t="s">
        <v>49</v>
      </c>
      <c r="Y94" s="23"/>
    </row>
    <row r="95" spans="3:6" ht="15">
      <c r="C95" s="21"/>
      <c r="D95" s="21"/>
      <c r="E95" s="21"/>
      <c r="F95" s="21"/>
    </row>
    <row r="96" spans="2:29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2:29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2:29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2:29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2:29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2:29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2:29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2:29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2:29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2:29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2:29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2:29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2:29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2:29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2:29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2:29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2:29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2:29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2:29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2:29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2:29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2:29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</sheetData>
  <sheetProtection/>
  <mergeCells count="179">
    <mergeCell ref="G67:G68"/>
    <mergeCell ref="E59:E60"/>
    <mergeCell ref="D59:D60"/>
    <mergeCell ref="D63:D64"/>
    <mergeCell ref="D65:D66"/>
    <mergeCell ref="E61:E62"/>
    <mergeCell ref="E63:E64"/>
    <mergeCell ref="E65:E66"/>
    <mergeCell ref="G59:G60"/>
    <mergeCell ref="C61:C62"/>
    <mergeCell ref="D67:D68"/>
    <mergeCell ref="F59:F60"/>
    <mergeCell ref="A57:A58"/>
    <mergeCell ref="B57:B58"/>
    <mergeCell ref="C57:C58"/>
    <mergeCell ref="D57:D58"/>
    <mergeCell ref="E57:E58"/>
    <mergeCell ref="F57:F58"/>
    <mergeCell ref="F67:F68"/>
    <mergeCell ref="D79:D80"/>
    <mergeCell ref="D81:D82"/>
    <mergeCell ref="G57:G58"/>
    <mergeCell ref="A59:A60"/>
    <mergeCell ref="E67:E68"/>
    <mergeCell ref="C63:C64"/>
    <mergeCell ref="A67:A68"/>
    <mergeCell ref="B67:B68"/>
    <mergeCell ref="C59:C60"/>
    <mergeCell ref="B59:B60"/>
    <mergeCell ref="A85:A86"/>
    <mergeCell ref="B81:B82"/>
    <mergeCell ref="B79:B80"/>
    <mergeCell ref="A81:A82"/>
    <mergeCell ref="A83:A84"/>
    <mergeCell ref="C81:C82"/>
    <mergeCell ref="D83:D84"/>
    <mergeCell ref="D85:D86"/>
    <mergeCell ref="D87:D88"/>
    <mergeCell ref="A73:A74"/>
    <mergeCell ref="E85:E86"/>
    <mergeCell ref="A87:A88"/>
    <mergeCell ref="A75:A76"/>
    <mergeCell ref="A77:A78"/>
    <mergeCell ref="A79:A80"/>
    <mergeCell ref="D77:D78"/>
    <mergeCell ref="D71:D72"/>
    <mergeCell ref="C71:C72"/>
    <mergeCell ref="B77:B78"/>
    <mergeCell ref="A61:A62"/>
    <mergeCell ref="A63:A64"/>
    <mergeCell ref="A65:A66"/>
    <mergeCell ref="D61:D62"/>
    <mergeCell ref="A69:A70"/>
    <mergeCell ref="B65:B66"/>
    <mergeCell ref="B73:B74"/>
    <mergeCell ref="A89:A90"/>
    <mergeCell ref="E69:E70"/>
    <mergeCell ref="E71:E72"/>
    <mergeCell ref="E73:E74"/>
    <mergeCell ref="D73:D74"/>
    <mergeCell ref="E75:E76"/>
    <mergeCell ref="D69:D70"/>
    <mergeCell ref="D75:D76"/>
    <mergeCell ref="B69:B70"/>
    <mergeCell ref="B75:B76"/>
    <mergeCell ref="E81:E82"/>
    <mergeCell ref="E83:E84"/>
    <mergeCell ref="B89:B90"/>
    <mergeCell ref="D89:D90"/>
    <mergeCell ref="B83:B84"/>
    <mergeCell ref="B85:B86"/>
    <mergeCell ref="B87:B88"/>
    <mergeCell ref="C89:C90"/>
    <mergeCell ref="E87:E88"/>
    <mergeCell ref="E89:E90"/>
    <mergeCell ref="F89:F90"/>
    <mergeCell ref="F77:F78"/>
    <mergeCell ref="F79:F80"/>
    <mergeCell ref="F81:F82"/>
    <mergeCell ref="B71:B72"/>
    <mergeCell ref="C77:C78"/>
    <mergeCell ref="C83:C84"/>
    <mergeCell ref="C85:C86"/>
    <mergeCell ref="C79:C80"/>
    <mergeCell ref="C73:C74"/>
    <mergeCell ref="F71:F72"/>
    <mergeCell ref="G83:G84"/>
    <mergeCell ref="C87:C88"/>
    <mergeCell ref="F75:F76"/>
    <mergeCell ref="F83:F84"/>
    <mergeCell ref="F85:F86"/>
    <mergeCell ref="F87:F88"/>
    <mergeCell ref="C75:C76"/>
    <mergeCell ref="E77:E78"/>
    <mergeCell ref="E79:E80"/>
    <mergeCell ref="G89:G90"/>
    <mergeCell ref="G75:G76"/>
    <mergeCell ref="G77:G78"/>
    <mergeCell ref="G79:G80"/>
    <mergeCell ref="G81:G82"/>
    <mergeCell ref="G85:G86"/>
    <mergeCell ref="G73:G74"/>
    <mergeCell ref="F73:F74"/>
    <mergeCell ref="D31:D32"/>
    <mergeCell ref="C49:I49"/>
    <mergeCell ref="C46:I46"/>
    <mergeCell ref="G87:G88"/>
    <mergeCell ref="F61:F62"/>
    <mergeCell ref="F63:F64"/>
    <mergeCell ref="F65:F66"/>
    <mergeCell ref="F69:F70"/>
    <mergeCell ref="C69:C70"/>
    <mergeCell ref="B35:B36"/>
    <mergeCell ref="B31:B32"/>
    <mergeCell ref="C47:I47"/>
    <mergeCell ref="F55:F56"/>
    <mergeCell ref="G55:G56"/>
    <mergeCell ref="C55:C56"/>
    <mergeCell ref="B61:B62"/>
    <mergeCell ref="B63:B64"/>
    <mergeCell ref="C67:C68"/>
    <mergeCell ref="C20:I20"/>
    <mergeCell ref="E31:E32"/>
    <mergeCell ref="A71:A72"/>
    <mergeCell ref="G31:G32"/>
    <mergeCell ref="G61:G62"/>
    <mergeCell ref="G63:G64"/>
    <mergeCell ref="G65:G66"/>
    <mergeCell ref="G69:G70"/>
    <mergeCell ref="G71:G72"/>
    <mergeCell ref="C65:C66"/>
    <mergeCell ref="C48:I48"/>
    <mergeCell ref="C31:C32"/>
    <mergeCell ref="C17:I17"/>
    <mergeCell ref="F31:F32"/>
    <mergeCell ref="E27:E28"/>
    <mergeCell ref="F27:F28"/>
    <mergeCell ref="G27:G28"/>
    <mergeCell ref="I27:I28"/>
    <mergeCell ref="C18:I18"/>
    <mergeCell ref="C19:I19"/>
    <mergeCell ref="I55:I56"/>
    <mergeCell ref="D55:D56"/>
    <mergeCell ref="M54:O54"/>
    <mergeCell ref="J51:T51"/>
    <mergeCell ref="I54:L54"/>
    <mergeCell ref="C21:I21"/>
    <mergeCell ref="G29:G30"/>
    <mergeCell ref="D27:D28"/>
    <mergeCell ref="J23:P23"/>
    <mergeCell ref="M26:O26"/>
    <mergeCell ref="E29:E30"/>
    <mergeCell ref="F29:F30"/>
    <mergeCell ref="V54:W54"/>
    <mergeCell ref="P54:U54"/>
    <mergeCell ref="H54:H56"/>
    <mergeCell ref="C45:I45"/>
    <mergeCell ref="W55:W56"/>
    <mergeCell ref="R55:R56"/>
    <mergeCell ref="V55:V56"/>
    <mergeCell ref="A54:G54"/>
    <mergeCell ref="W26:X26"/>
    <mergeCell ref="B27:B28"/>
    <mergeCell ref="C27:C28"/>
    <mergeCell ref="P26:V26"/>
    <mergeCell ref="R27:R28"/>
    <mergeCell ref="X27:X28"/>
    <mergeCell ref="H26:H28"/>
    <mergeCell ref="I26:L26"/>
    <mergeCell ref="A55:A56"/>
    <mergeCell ref="B55:B56"/>
    <mergeCell ref="A31:A32"/>
    <mergeCell ref="E55:E56"/>
    <mergeCell ref="A27:A28"/>
    <mergeCell ref="A26:G26"/>
    <mergeCell ref="A29:A30"/>
    <mergeCell ref="B29:B30"/>
    <mergeCell ref="C29:C30"/>
    <mergeCell ref="D29:D30"/>
  </mergeCells>
  <printOptions/>
  <pageMargins left="0.2362204724409449" right="0.2" top="0.46" bottom="0.36" header="0.31496062992125984" footer="0.31496062992125984"/>
  <pageSetup horizontalDpi="600" verticalDpi="600" orientation="landscape" paperSize="9" r:id="rId1"/>
  <headerFooter>
    <oddFooter>&amp;R&amp;P 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93" zoomScaleNormal="93" workbookViewId="0" topLeftCell="A14">
      <selection activeCell="C26" sqref="C26"/>
    </sheetView>
  </sheetViews>
  <sheetFormatPr defaultColWidth="11.421875" defaultRowHeight="15"/>
  <cols>
    <col min="1" max="1" width="4.28125" style="0" customWidth="1"/>
    <col min="2" max="2" width="45.00390625" style="0" customWidth="1"/>
    <col min="3" max="3" width="16.421875" style="0" bestFit="1" customWidth="1"/>
    <col min="4" max="4" width="9.8515625" style="0" customWidth="1"/>
    <col min="5" max="7" width="10.7109375" style="0" customWidth="1"/>
    <col min="8" max="8" width="10.8515625" style="0" hidden="1" customWidth="1"/>
    <col min="9" max="9" width="0.13671875" style="0" customWidth="1"/>
    <col min="10" max="10" width="12.140625" style="0" hidden="1" customWidth="1"/>
    <col min="11" max="12" width="14.00390625" style="0" hidden="1" customWidth="1"/>
    <col min="13" max="13" width="14.140625" style="0" hidden="1" customWidth="1"/>
    <col min="14" max="14" width="12.28125" style="0" hidden="1" customWidth="1"/>
    <col min="15" max="15" width="11.7109375" style="0" hidden="1" customWidth="1"/>
    <col min="16" max="16" width="0.13671875" style="0" customWidth="1"/>
    <col min="17" max="17" width="14.421875" style="0" hidden="1" customWidth="1"/>
    <col min="18" max="18" width="13.28125" style="0" hidden="1" customWidth="1"/>
    <col min="19" max="19" width="14.7109375" style="0" hidden="1" customWidth="1"/>
    <col min="20" max="20" width="12.7109375" style="0" hidden="1" customWidth="1"/>
    <col min="21" max="21" width="13.7109375" style="0" hidden="1" customWidth="1"/>
    <col min="22" max="22" width="14.421875" style="0" hidden="1" customWidth="1"/>
    <col min="23" max="23" width="14.00390625" style="0" hidden="1" customWidth="1"/>
    <col min="24" max="24" width="12.7109375" style="0" hidden="1" customWidth="1"/>
    <col min="25" max="27" width="12.7109375" style="0" customWidth="1"/>
  </cols>
  <sheetData>
    <row r="1" spans="15:27" s="23" customFormat="1" ht="2.25" customHeight="1">
      <c r="O1" s="39"/>
      <c r="T1" s="39"/>
      <c r="Z1" s="25"/>
      <c r="AA1" s="25"/>
    </row>
    <row r="2" spans="15:27" s="23" customFormat="1" ht="15" hidden="1">
      <c r="O2" s="39"/>
      <c r="Z2" s="25">
        <f>+Z1/20</f>
        <v>0</v>
      </c>
      <c r="AA2" s="25" t="s">
        <v>49</v>
      </c>
    </row>
    <row r="3" s="23" customFormat="1" ht="15" hidden="1">
      <c r="Y3" s="25"/>
    </row>
    <row r="4" s="23" customFormat="1" ht="15">
      <c r="Y4" s="25"/>
    </row>
    <row r="5" s="23" customFormat="1" ht="15">
      <c r="Y5" s="25"/>
    </row>
    <row r="6" s="23" customFormat="1" ht="15">
      <c r="Y6" s="25"/>
    </row>
    <row r="7" spans="2:27" ht="23.25">
      <c r="B7" s="10"/>
      <c r="C7" s="3"/>
      <c r="D7" s="3"/>
      <c r="E7" s="3"/>
      <c r="F7" s="3"/>
      <c r="G7" s="3"/>
      <c r="J7" s="3"/>
      <c r="K7" s="17" t="s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5.75">
      <c r="B8" s="46" t="s">
        <v>26</v>
      </c>
      <c r="C8" s="201" t="s">
        <v>99</v>
      </c>
      <c r="D8" s="202"/>
      <c r="E8" s="202"/>
      <c r="F8" s="202"/>
      <c r="G8" s="202"/>
      <c r="H8" s="202"/>
      <c r="I8" s="203"/>
      <c r="J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5.75">
      <c r="B9" s="46" t="s">
        <v>27</v>
      </c>
      <c r="C9" s="201">
        <v>2022</v>
      </c>
      <c r="D9" s="202"/>
      <c r="E9" s="202"/>
      <c r="F9" s="202"/>
      <c r="G9" s="202"/>
      <c r="H9" s="202"/>
      <c r="I9" s="203"/>
      <c r="J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5.75">
      <c r="B10" s="46" t="s">
        <v>28</v>
      </c>
      <c r="C10" s="201" t="s">
        <v>94</v>
      </c>
      <c r="D10" s="202"/>
      <c r="E10" s="202"/>
      <c r="F10" s="202"/>
      <c r="G10" s="202"/>
      <c r="H10" s="202"/>
      <c r="I10" s="203"/>
      <c r="J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5.75" customHeight="1">
      <c r="B11" s="46" t="s">
        <v>29</v>
      </c>
      <c r="C11" s="201" t="s">
        <v>102</v>
      </c>
      <c r="D11" s="202"/>
      <c r="E11" s="202"/>
      <c r="F11" s="202"/>
      <c r="G11" s="202"/>
      <c r="H11" s="202"/>
      <c r="I11" s="203"/>
      <c r="J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5.75">
      <c r="B12" s="46" t="s">
        <v>30</v>
      </c>
      <c r="C12" s="201" t="s">
        <v>95</v>
      </c>
      <c r="D12" s="202"/>
      <c r="E12" s="202"/>
      <c r="F12" s="202"/>
      <c r="G12" s="202"/>
      <c r="H12" s="202"/>
      <c r="I12" s="203"/>
      <c r="J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s="31" customFormat="1" ht="15.75">
      <c r="B13" s="32"/>
      <c r="C13" s="32"/>
      <c r="D13" s="32"/>
      <c r="E13" s="32"/>
      <c r="F13" s="32"/>
      <c r="G13" s="32"/>
      <c r="H13" s="32"/>
      <c r="I13" s="32"/>
      <c r="J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9:17" s="26" customFormat="1" ht="23.25">
      <c r="I14" s="28"/>
      <c r="J14" s="29" t="s">
        <v>50</v>
      </c>
      <c r="K14" s="29"/>
      <c r="L14" s="29"/>
      <c r="M14" s="29"/>
      <c r="N14" s="29"/>
      <c r="O14" s="29"/>
      <c r="P14" s="27"/>
      <c r="Q14" s="28"/>
    </row>
    <row r="15" ht="15" customHeight="1" thickBot="1">
      <c r="M15" s="4"/>
    </row>
    <row r="16" ht="3.75" customHeight="1" hidden="1" thickBot="1">
      <c r="B16" s="1"/>
    </row>
    <row r="17" spans="1:24" ht="48" customHeight="1" thickBot="1">
      <c r="A17" s="258" t="s">
        <v>18</v>
      </c>
      <c r="B17" s="259"/>
      <c r="C17" s="259"/>
      <c r="D17" s="259"/>
      <c r="E17" s="259"/>
      <c r="F17" s="259"/>
      <c r="G17" s="260"/>
      <c r="H17" s="186" t="s">
        <v>21</v>
      </c>
      <c r="I17" s="189" t="s">
        <v>22</v>
      </c>
      <c r="J17" s="190"/>
      <c r="K17" s="190"/>
      <c r="L17" s="191"/>
      <c r="M17" s="255" t="s">
        <v>23</v>
      </c>
      <c r="N17" s="256"/>
      <c r="O17" s="257"/>
      <c r="P17" s="180" t="s">
        <v>0</v>
      </c>
      <c r="Q17" s="181"/>
      <c r="R17" s="181"/>
      <c r="S17" s="181"/>
      <c r="T17" s="181"/>
      <c r="U17" s="181"/>
      <c r="V17" s="254"/>
      <c r="W17" s="177" t="s">
        <v>51</v>
      </c>
      <c r="X17" s="178"/>
    </row>
    <row r="18" spans="1:24" s="23" customFormat="1" ht="63">
      <c r="A18" s="167" t="s">
        <v>16</v>
      </c>
      <c r="B18" s="169" t="s">
        <v>17</v>
      </c>
      <c r="C18" s="169" t="s">
        <v>36</v>
      </c>
      <c r="D18" s="169" t="s">
        <v>7</v>
      </c>
      <c r="E18" s="169" t="s">
        <v>33</v>
      </c>
      <c r="F18" s="169" t="s">
        <v>9</v>
      </c>
      <c r="G18" s="223" t="s">
        <v>25</v>
      </c>
      <c r="H18" s="187"/>
      <c r="I18" s="210" t="s">
        <v>10</v>
      </c>
      <c r="J18" s="12" t="s">
        <v>24</v>
      </c>
      <c r="K18" s="12" t="s">
        <v>11</v>
      </c>
      <c r="L18" s="18" t="s">
        <v>47</v>
      </c>
      <c r="M18" s="13" t="s">
        <v>54</v>
      </c>
      <c r="N18" s="14" t="s">
        <v>53</v>
      </c>
      <c r="O18" s="30" t="s">
        <v>48</v>
      </c>
      <c r="P18" s="13" t="s">
        <v>86</v>
      </c>
      <c r="Q18" s="14" t="s">
        <v>87</v>
      </c>
      <c r="R18" s="183" t="s">
        <v>35</v>
      </c>
      <c r="S18" s="14" t="s">
        <v>45</v>
      </c>
      <c r="T18" s="14" t="s">
        <v>4</v>
      </c>
      <c r="U18" s="14" t="s">
        <v>52</v>
      </c>
      <c r="V18" s="15" t="s">
        <v>74</v>
      </c>
      <c r="W18" s="210" t="s">
        <v>6</v>
      </c>
      <c r="X18" s="204" t="s">
        <v>37</v>
      </c>
    </row>
    <row r="19" spans="1:24" s="23" customFormat="1" ht="16.5" customHeight="1" thickBot="1">
      <c r="A19" s="252"/>
      <c r="B19" s="251"/>
      <c r="C19" s="251"/>
      <c r="D19" s="251"/>
      <c r="E19" s="251"/>
      <c r="F19" s="251"/>
      <c r="G19" s="263"/>
      <c r="H19" s="188"/>
      <c r="I19" s="225"/>
      <c r="J19" s="5" t="s">
        <v>40</v>
      </c>
      <c r="K19" s="9" t="s">
        <v>43</v>
      </c>
      <c r="L19" s="19" t="s">
        <v>41</v>
      </c>
      <c r="M19" s="7" t="s">
        <v>42</v>
      </c>
      <c r="N19" s="5" t="s">
        <v>40</v>
      </c>
      <c r="O19" s="82" t="s">
        <v>58</v>
      </c>
      <c r="P19" s="35" t="s">
        <v>46</v>
      </c>
      <c r="Q19" s="91" t="s">
        <v>40</v>
      </c>
      <c r="R19" s="183"/>
      <c r="S19" s="34" t="s">
        <v>46</v>
      </c>
      <c r="T19" s="38" t="s">
        <v>73</v>
      </c>
      <c r="U19" s="38" t="s">
        <v>43</v>
      </c>
      <c r="V19" s="92" t="s">
        <v>72</v>
      </c>
      <c r="W19" s="225"/>
      <c r="X19" s="185"/>
    </row>
    <row r="20" ht="0.75" customHeight="1" thickBot="1"/>
    <row r="21" ht="15.75" hidden="1" thickBot="1"/>
    <row r="22" spans="1:24" s="23" customFormat="1" ht="15.75">
      <c r="A22" s="261">
        <v>1</v>
      </c>
      <c r="B22" s="264" t="s">
        <v>105</v>
      </c>
      <c r="C22" s="241"/>
      <c r="D22" s="198">
        <v>21</v>
      </c>
      <c r="E22" s="246" t="s">
        <v>34</v>
      </c>
      <c r="F22" s="246">
        <v>1</v>
      </c>
      <c r="G22" s="253" t="s">
        <v>32</v>
      </c>
      <c r="H22" s="83" t="s">
        <v>19</v>
      </c>
      <c r="I22" s="114">
        <v>44652</v>
      </c>
      <c r="J22" s="105">
        <f>I22+12</f>
        <v>44664</v>
      </c>
      <c r="K22" s="105">
        <f>J22+3</f>
        <v>44667</v>
      </c>
      <c r="L22" s="106">
        <f>K22+30</f>
        <v>44697</v>
      </c>
      <c r="M22" s="104">
        <f>L22+15</f>
        <v>44712</v>
      </c>
      <c r="N22" s="105">
        <f>M22+12</f>
        <v>44724</v>
      </c>
      <c r="O22" s="106">
        <f>N22+15</f>
        <v>44739</v>
      </c>
      <c r="P22" s="115">
        <f>O22+7</f>
        <v>44746</v>
      </c>
      <c r="Q22" s="116">
        <f>P22+12</f>
        <v>44758</v>
      </c>
      <c r="R22" s="117"/>
      <c r="S22" s="118">
        <f>Q22+7</f>
        <v>44765</v>
      </c>
      <c r="T22" s="118">
        <f>S22+10</f>
        <v>44775</v>
      </c>
      <c r="U22" s="119">
        <f>T22+3</f>
        <v>44778</v>
      </c>
      <c r="V22" s="120">
        <f>U22+3</f>
        <v>44781</v>
      </c>
      <c r="W22" s="107">
        <f>V22+7</f>
        <v>44788</v>
      </c>
      <c r="X22" s="108">
        <f>W22+30</f>
        <v>44818</v>
      </c>
    </row>
    <row r="23" spans="1:24" s="23" customFormat="1" ht="16.5" thickBot="1">
      <c r="A23" s="262"/>
      <c r="B23" s="265"/>
      <c r="C23" s="199"/>
      <c r="D23" s="198"/>
      <c r="E23" s="199"/>
      <c r="F23" s="199"/>
      <c r="G23" s="216"/>
      <c r="H23" s="69" t="s">
        <v>20</v>
      </c>
      <c r="I23" s="110"/>
      <c r="J23" s="111"/>
      <c r="K23" s="111"/>
      <c r="L23" s="112"/>
      <c r="M23" s="110"/>
      <c r="N23" s="111"/>
      <c r="O23" s="112"/>
      <c r="P23" s="121"/>
      <c r="Q23" s="122"/>
      <c r="R23" s="111"/>
      <c r="S23" s="111"/>
      <c r="T23" s="111"/>
      <c r="U23" s="111"/>
      <c r="V23" s="112"/>
      <c r="W23" s="110"/>
      <c r="X23" s="113"/>
    </row>
    <row r="24" spans="1:24" s="23" customFormat="1" ht="15.75">
      <c r="A24" s="261">
        <v>2</v>
      </c>
      <c r="B24" s="237" t="s">
        <v>109</v>
      </c>
      <c r="C24" s="241"/>
      <c r="D24" s="198">
        <v>21</v>
      </c>
      <c r="E24" s="246" t="s">
        <v>34</v>
      </c>
      <c r="F24" s="246">
        <v>2</v>
      </c>
      <c r="G24" s="253" t="s">
        <v>32</v>
      </c>
      <c r="H24" s="83" t="s">
        <v>19</v>
      </c>
      <c r="I24" s="114">
        <v>44652</v>
      </c>
      <c r="J24" s="105">
        <f>I24+12</f>
        <v>44664</v>
      </c>
      <c r="K24" s="105">
        <f>J24+3</f>
        <v>44667</v>
      </c>
      <c r="L24" s="106">
        <f>K24+30</f>
        <v>44697</v>
      </c>
      <c r="M24" s="104">
        <f>L24+15</f>
        <v>44712</v>
      </c>
      <c r="N24" s="105">
        <f>M24+12</f>
        <v>44724</v>
      </c>
      <c r="O24" s="106">
        <f>N24+15</f>
        <v>44739</v>
      </c>
      <c r="P24" s="115">
        <f>O24+7</f>
        <v>44746</v>
      </c>
      <c r="Q24" s="116">
        <f>P24+12</f>
        <v>44758</v>
      </c>
      <c r="R24" s="117"/>
      <c r="S24" s="118">
        <f>Q24+7</f>
        <v>44765</v>
      </c>
      <c r="T24" s="118">
        <f>S24+10</f>
        <v>44775</v>
      </c>
      <c r="U24" s="119">
        <f>T24+3</f>
        <v>44778</v>
      </c>
      <c r="V24" s="120">
        <f>U24+3</f>
        <v>44781</v>
      </c>
      <c r="W24" s="107">
        <f>V24+7</f>
        <v>44788</v>
      </c>
      <c r="X24" s="108">
        <f>W24+30</f>
        <v>44818</v>
      </c>
    </row>
    <row r="25" spans="1:24" s="23" customFormat="1" ht="16.5" thickBot="1">
      <c r="A25" s="262"/>
      <c r="B25" s="194"/>
      <c r="C25" s="199"/>
      <c r="D25" s="198"/>
      <c r="E25" s="199"/>
      <c r="F25" s="199"/>
      <c r="G25" s="216"/>
      <c r="H25" s="69" t="s">
        <v>20</v>
      </c>
      <c r="I25" s="110"/>
      <c r="J25" s="111"/>
      <c r="K25" s="111"/>
      <c r="L25" s="112"/>
      <c r="M25" s="110"/>
      <c r="N25" s="111"/>
      <c r="O25" s="112"/>
      <c r="P25" s="121"/>
      <c r="Q25" s="122"/>
      <c r="R25" s="111"/>
      <c r="S25" s="111"/>
      <c r="T25" s="111"/>
      <c r="U25" s="111"/>
      <c r="V25" s="112"/>
      <c r="W25" s="110"/>
      <c r="X25" s="113"/>
    </row>
    <row r="26" spans="1:24" s="23" customFormat="1" ht="16.5" thickBot="1">
      <c r="A26" s="89"/>
      <c r="B26" s="90" t="s">
        <v>2</v>
      </c>
      <c r="C26" s="159">
        <f>SUM(C22:C25)</f>
        <v>0</v>
      </c>
      <c r="D26" s="85"/>
      <c r="E26" s="77"/>
      <c r="F26" s="77"/>
      <c r="G26" s="78"/>
      <c r="H26" s="68"/>
      <c r="I26" s="71"/>
      <c r="J26" s="64"/>
      <c r="K26" s="64"/>
      <c r="L26" s="65"/>
      <c r="M26" s="72"/>
      <c r="N26" s="73"/>
      <c r="O26" s="74"/>
      <c r="P26" s="84"/>
      <c r="Q26" s="84"/>
      <c r="R26" s="73"/>
      <c r="S26" s="73"/>
      <c r="T26" s="73"/>
      <c r="U26" s="75"/>
      <c r="V26" s="93"/>
      <c r="W26" s="66"/>
      <c r="X26" s="67"/>
    </row>
    <row r="27" spans="17:27" s="23" customFormat="1" ht="15">
      <c r="Q27" s="39"/>
      <c r="W27" s="25"/>
      <c r="X27" s="25"/>
      <c r="AA27" s="24"/>
    </row>
    <row r="28" spans="23:25" s="23" customFormat="1" ht="15">
      <c r="W28" s="25">
        <f>+W27/20</f>
        <v>0</v>
      </c>
      <c r="X28" s="25" t="s">
        <v>49</v>
      </c>
      <c r="Y28" s="25"/>
    </row>
    <row r="29" spans="11:26" s="23" customFormat="1" ht="15">
      <c r="K29" s="2"/>
      <c r="L29" s="2"/>
      <c r="M29" s="2"/>
      <c r="N29" s="2"/>
      <c r="O29" s="2"/>
      <c r="P29" s="2"/>
      <c r="Q29" s="2"/>
      <c r="R29" s="2"/>
      <c r="S29" s="2"/>
      <c r="T29" s="2"/>
      <c r="V29" s="36"/>
      <c r="W29" s="25"/>
      <c r="X29" s="25"/>
      <c r="Z29" s="24"/>
    </row>
    <row r="30" spans="10:25" ht="15">
      <c r="J30" s="2"/>
      <c r="K30" s="2"/>
      <c r="L30" s="2"/>
      <c r="M30" s="2"/>
      <c r="N30" s="2"/>
      <c r="O30" s="2"/>
      <c r="P30" s="2"/>
      <c r="Q30" s="2"/>
      <c r="U30" s="36"/>
      <c r="V30" s="36">
        <f>+V29/20</f>
        <v>0</v>
      </c>
      <c r="W30" s="25" t="s">
        <v>49</v>
      </c>
      <c r="Y30" s="23"/>
    </row>
    <row r="31" spans="3:6" ht="15">
      <c r="C31" s="21"/>
      <c r="D31" s="21"/>
      <c r="E31" s="21"/>
      <c r="F31" s="21"/>
    </row>
    <row r="32" ht="15.75">
      <c r="B32" s="20"/>
    </row>
    <row r="34" ht="21.75" customHeight="1"/>
    <row r="35" ht="24.75" customHeight="1"/>
    <row r="36" ht="21.75" customHeight="1"/>
    <row r="37" ht="21.75" customHeight="1"/>
    <row r="38" ht="21.75" customHeight="1"/>
  </sheetData>
  <sheetProtection/>
  <mergeCells count="36">
    <mergeCell ref="D24:D25"/>
    <mergeCell ref="B24:B25"/>
    <mergeCell ref="C22:C23"/>
    <mergeCell ref="A24:A25"/>
    <mergeCell ref="C24:C25"/>
    <mergeCell ref="C8:I8"/>
    <mergeCell ref="G18:G19"/>
    <mergeCell ref="A22:A23"/>
    <mergeCell ref="B22:B23"/>
    <mergeCell ref="C9:I9"/>
    <mergeCell ref="C11:I11"/>
    <mergeCell ref="C12:I12"/>
    <mergeCell ref="I18:I19"/>
    <mergeCell ref="D22:D23"/>
    <mergeCell ref="I17:L17"/>
    <mergeCell ref="G22:G23"/>
    <mergeCell ref="E22:E23"/>
    <mergeCell ref="F22:F23"/>
    <mergeCell ref="R18:R19"/>
    <mergeCell ref="W18:W19"/>
    <mergeCell ref="P17:V17"/>
    <mergeCell ref="H17:H19"/>
    <mergeCell ref="M17:O17"/>
    <mergeCell ref="A17:G17"/>
    <mergeCell ref="W17:X17"/>
    <mergeCell ref="X18:X19"/>
    <mergeCell ref="C10:I10"/>
    <mergeCell ref="D18:D19"/>
    <mergeCell ref="A18:A19"/>
    <mergeCell ref="G24:G25"/>
    <mergeCell ref="F24:F25"/>
    <mergeCell ref="B18:B19"/>
    <mergeCell ref="F18:F19"/>
    <mergeCell ref="E18:E19"/>
    <mergeCell ref="C18:C19"/>
    <mergeCell ref="E24:E25"/>
  </mergeCells>
  <printOptions/>
  <pageMargins left="0.2362204724409449" right="0.2362204724409449" top="0.48" bottom="0.19" header="0.31496062992125984" footer="0.16"/>
  <pageSetup horizontalDpi="600" verticalDpi="600" orientation="landscape" paperSize="9" r:id="rId1"/>
  <headerFooter>
    <oddFooter>&amp;R&amp;P de&amp;N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36"/>
  <sheetViews>
    <sheetView tabSelected="1" zoomScalePageLayoutView="0" workbookViewId="0" topLeftCell="A1">
      <selection activeCell="AG13" sqref="AG13"/>
    </sheetView>
  </sheetViews>
  <sheetFormatPr defaultColWidth="11.421875" defaultRowHeight="15"/>
  <cols>
    <col min="1" max="1" width="5.421875" style="40" customWidth="1"/>
    <col min="2" max="2" width="52.57421875" style="40" customWidth="1"/>
    <col min="3" max="3" width="17.7109375" style="40" bestFit="1" customWidth="1"/>
    <col min="4" max="4" width="13.140625" style="40" customWidth="1"/>
    <col min="5" max="5" width="10.8515625" style="40" bestFit="1" customWidth="1"/>
    <col min="6" max="6" width="6.00390625" style="40" bestFit="1" customWidth="1"/>
    <col min="7" max="7" width="10.28125" style="40" bestFit="1" customWidth="1"/>
    <col min="8" max="8" width="15.00390625" style="40" hidden="1" customWidth="1"/>
    <col min="9" max="9" width="12.421875" style="40" hidden="1" customWidth="1"/>
    <col min="10" max="11" width="12.7109375" style="40" hidden="1" customWidth="1"/>
    <col min="12" max="12" width="12.421875" style="40" hidden="1" customWidth="1"/>
    <col min="13" max="13" width="0.2890625" style="40" hidden="1" customWidth="1"/>
    <col min="14" max="18" width="12.7109375" style="40" hidden="1" customWidth="1"/>
    <col min="19" max="19" width="14.28125" style="40" hidden="1" customWidth="1"/>
    <col min="20" max="20" width="15.140625" style="40" hidden="1" customWidth="1"/>
    <col min="21" max="21" width="12.7109375" style="40" hidden="1" customWidth="1"/>
    <col min="22" max="22" width="13.8515625" style="40" hidden="1" customWidth="1"/>
    <col min="23" max="23" width="0.2890625" style="40" customWidth="1"/>
    <col min="24" max="25" width="12.7109375" style="40" hidden="1" customWidth="1"/>
    <col min="26" max="26" width="13.7109375" style="40" hidden="1" customWidth="1"/>
    <col min="27" max="27" width="14.421875" style="40" hidden="1" customWidth="1"/>
    <col min="28" max="29" width="12.7109375" style="40" hidden="1" customWidth="1"/>
    <col min="30" max="30" width="12.7109375" style="40" customWidth="1"/>
    <col min="31" max="31" width="14.28125" style="40" customWidth="1"/>
    <col min="32" max="32" width="14.140625" style="40" customWidth="1"/>
    <col min="33" max="39" width="12.7109375" style="40" customWidth="1"/>
    <col min="40" max="16384" width="11.421875" style="40" customWidth="1"/>
  </cols>
  <sheetData>
    <row r="2" spans="2:24" ht="23.25">
      <c r="B2" s="10"/>
      <c r="C2" s="3"/>
      <c r="D2" s="3"/>
      <c r="E2" s="3"/>
      <c r="F2" s="3"/>
      <c r="G2" s="3"/>
      <c r="J2" s="3"/>
      <c r="K2" s="17" t="s">
        <v>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5">
      <c r="B3" s="281"/>
      <c r="C3" s="282"/>
      <c r="D3" s="282"/>
      <c r="E3" s="282"/>
      <c r="F3" s="282"/>
      <c r="G3" s="282"/>
      <c r="J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9:18" s="26" customFormat="1" ht="23.25">
      <c r="I4" s="28"/>
      <c r="J4" s="215" t="s">
        <v>88</v>
      </c>
      <c r="K4" s="215"/>
      <c r="L4" s="215"/>
      <c r="M4" s="215"/>
      <c r="N4" s="215"/>
      <c r="O4" s="215"/>
      <c r="P4" s="27"/>
      <c r="Q4" s="27"/>
      <c r="R4" s="27"/>
    </row>
    <row r="5" s="43" customFormat="1" ht="15">
      <c r="X5" s="44"/>
    </row>
    <row r="6" spans="2:26" ht="15.75">
      <c r="B6" s="46" t="s">
        <v>26</v>
      </c>
      <c r="C6" s="201" t="s">
        <v>103</v>
      </c>
      <c r="D6" s="202"/>
      <c r="E6" s="202"/>
      <c r="F6" s="202"/>
      <c r="G6" s="202"/>
      <c r="H6" s="202"/>
      <c r="I6" s="203"/>
      <c r="J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2:26" ht="15.75">
      <c r="B7" s="46" t="s">
        <v>27</v>
      </c>
      <c r="C7" s="201">
        <v>2022</v>
      </c>
      <c r="D7" s="202"/>
      <c r="E7" s="202"/>
      <c r="F7" s="202"/>
      <c r="G7" s="202"/>
      <c r="H7" s="202"/>
      <c r="I7" s="203"/>
      <c r="J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2:26" ht="15.75">
      <c r="B8" s="46" t="s">
        <v>28</v>
      </c>
      <c r="C8" s="201" t="s">
        <v>94</v>
      </c>
      <c r="D8" s="202"/>
      <c r="E8" s="202"/>
      <c r="F8" s="202"/>
      <c r="G8" s="202"/>
      <c r="H8" s="202"/>
      <c r="I8" s="203"/>
      <c r="J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2:26" ht="15.75">
      <c r="B9" s="46" t="s">
        <v>29</v>
      </c>
      <c r="C9" s="201" t="s">
        <v>102</v>
      </c>
      <c r="D9" s="202"/>
      <c r="E9" s="202"/>
      <c r="F9" s="202"/>
      <c r="G9" s="202"/>
      <c r="H9" s="202"/>
      <c r="I9" s="203"/>
      <c r="J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5.75">
      <c r="B10" s="46" t="s">
        <v>30</v>
      </c>
      <c r="C10" s="201" t="s">
        <v>95</v>
      </c>
      <c r="D10" s="202"/>
      <c r="E10" s="202"/>
      <c r="F10" s="202"/>
      <c r="G10" s="202"/>
      <c r="H10" s="202"/>
      <c r="I10" s="203"/>
      <c r="J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5" ht="15.75" thickBot="1">
      <c r="B11" s="45"/>
      <c r="D11" s="42"/>
      <c r="E11" s="42"/>
    </row>
    <row r="12" spans="1:30" ht="45" customHeight="1" thickBot="1">
      <c r="A12" s="268" t="s">
        <v>1</v>
      </c>
      <c r="B12" s="269"/>
      <c r="C12" s="269"/>
      <c r="D12" s="269"/>
      <c r="E12" s="269"/>
      <c r="F12" s="269"/>
      <c r="G12" s="270"/>
      <c r="H12" s="271" t="s">
        <v>21</v>
      </c>
      <c r="I12" s="268" t="s">
        <v>13</v>
      </c>
      <c r="J12" s="269"/>
      <c r="K12" s="269"/>
      <c r="L12" s="269"/>
      <c r="M12" s="270"/>
      <c r="N12" s="268" t="s">
        <v>61</v>
      </c>
      <c r="O12" s="269"/>
      <c r="P12" s="269"/>
      <c r="Q12" s="269"/>
      <c r="R12" s="269"/>
      <c r="S12" s="269"/>
      <c r="T12" s="270"/>
      <c r="U12" s="268" t="s">
        <v>0</v>
      </c>
      <c r="V12" s="269"/>
      <c r="W12" s="269"/>
      <c r="X12" s="269"/>
      <c r="Y12" s="269"/>
      <c r="Z12" s="269"/>
      <c r="AA12" s="270"/>
      <c r="AB12" s="266" t="s">
        <v>51</v>
      </c>
      <c r="AC12" s="267"/>
      <c r="AD12" s="43"/>
    </row>
    <row r="13" spans="1:29" s="43" customFormat="1" ht="94.5">
      <c r="A13" s="298" t="s">
        <v>16</v>
      </c>
      <c r="B13" s="285" t="s">
        <v>17</v>
      </c>
      <c r="C13" s="287" t="s">
        <v>38</v>
      </c>
      <c r="D13" s="287" t="s">
        <v>7</v>
      </c>
      <c r="E13" s="287" t="s">
        <v>33</v>
      </c>
      <c r="F13" s="287" t="s">
        <v>12</v>
      </c>
      <c r="G13" s="283" t="s">
        <v>8</v>
      </c>
      <c r="H13" s="272"/>
      <c r="I13" s="300" t="s">
        <v>56</v>
      </c>
      <c r="J13" s="130" t="s">
        <v>57</v>
      </c>
      <c r="K13" s="130" t="s">
        <v>78</v>
      </c>
      <c r="L13" s="130" t="s">
        <v>59</v>
      </c>
      <c r="M13" s="131" t="s">
        <v>60</v>
      </c>
      <c r="N13" s="132" t="s">
        <v>63</v>
      </c>
      <c r="O13" s="130" t="s">
        <v>64</v>
      </c>
      <c r="P13" s="130" t="s">
        <v>62</v>
      </c>
      <c r="Q13" s="130" t="s">
        <v>65</v>
      </c>
      <c r="R13" s="130" t="s">
        <v>66</v>
      </c>
      <c r="S13" s="130" t="s">
        <v>67</v>
      </c>
      <c r="T13" s="131" t="s">
        <v>68</v>
      </c>
      <c r="U13" s="129" t="s">
        <v>76</v>
      </c>
      <c r="V13" s="133" t="s">
        <v>69</v>
      </c>
      <c r="W13" s="133" t="s">
        <v>35</v>
      </c>
      <c r="X13" s="130" t="s">
        <v>45</v>
      </c>
      <c r="Y13" s="131" t="s">
        <v>4</v>
      </c>
      <c r="Z13" s="134" t="s">
        <v>52</v>
      </c>
      <c r="AA13" s="131" t="s">
        <v>74</v>
      </c>
      <c r="AB13" s="210" t="s">
        <v>14</v>
      </c>
      <c r="AC13" s="292" t="s">
        <v>39</v>
      </c>
    </row>
    <row r="14" spans="1:29" s="43" customFormat="1" ht="16.5" customHeight="1" thickBot="1">
      <c r="A14" s="299"/>
      <c r="B14" s="286"/>
      <c r="C14" s="288"/>
      <c r="D14" s="288"/>
      <c r="E14" s="288"/>
      <c r="F14" s="288"/>
      <c r="G14" s="284"/>
      <c r="H14" s="273"/>
      <c r="I14" s="301"/>
      <c r="J14" s="135" t="s">
        <v>40</v>
      </c>
      <c r="K14" s="136" t="s">
        <v>79</v>
      </c>
      <c r="L14" s="135" t="s">
        <v>42</v>
      </c>
      <c r="M14" s="137" t="s">
        <v>40</v>
      </c>
      <c r="N14" s="138" t="s">
        <v>80</v>
      </c>
      <c r="O14" s="139" t="s">
        <v>41</v>
      </c>
      <c r="P14" s="140" t="s">
        <v>42</v>
      </c>
      <c r="Q14" s="139" t="s">
        <v>44</v>
      </c>
      <c r="R14" s="139" t="s">
        <v>42</v>
      </c>
      <c r="S14" s="140" t="s">
        <v>40</v>
      </c>
      <c r="T14" s="141" t="s">
        <v>42</v>
      </c>
      <c r="U14" s="142" t="s">
        <v>46</v>
      </c>
      <c r="V14" s="143" t="s">
        <v>40</v>
      </c>
      <c r="W14" s="164"/>
      <c r="X14" s="144" t="s">
        <v>46</v>
      </c>
      <c r="Y14" s="145" t="s">
        <v>73</v>
      </c>
      <c r="Z14" s="144" t="s">
        <v>43</v>
      </c>
      <c r="AA14" s="146" t="s">
        <v>72</v>
      </c>
      <c r="AB14" s="225"/>
      <c r="AC14" s="293"/>
    </row>
    <row r="15" spans="1:29" s="23" customFormat="1" ht="15.75">
      <c r="A15" s="280">
        <v>1</v>
      </c>
      <c r="B15" s="195" t="s">
        <v>106</v>
      </c>
      <c r="C15" s="198"/>
      <c r="D15" s="198">
        <v>21</v>
      </c>
      <c r="E15" s="290" t="s">
        <v>34</v>
      </c>
      <c r="F15" s="197">
        <v>1</v>
      </c>
      <c r="G15" s="289" t="s">
        <v>93</v>
      </c>
      <c r="H15" s="83" t="s">
        <v>19</v>
      </c>
      <c r="I15" s="114">
        <v>44593</v>
      </c>
      <c r="J15" s="105">
        <f>I15+12</f>
        <v>44605</v>
      </c>
      <c r="K15" s="105">
        <f>J15+30</f>
        <v>44635</v>
      </c>
      <c r="L15" s="106">
        <f>K15+15</f>
        <v>44650</v>
      </c>
      <c r="M15" s="104">
        <f>L15+12</f>
        <v>44662</v>
      </c>
      <c r="N15" s="105">
        <f>M15+3</f>
        <v>44665</v>
      </c>
      <c r="O15" s="106">
        <f>N15+30</f>
        <v>44695</v>
      </c>
      <c r="P15" s="115">
        <f>O15+15</f>
        <v>44710</v>
      </c>
      <c r="Q15" s="116">
        <f>P15+12</f>
        <v>44722</v>
      </c>
      <c r="R15" s="162">
        <f>Q15+15</f>
        <v>44737</v>
      </c>
      <c r="S15" s="118">
        <f>R15+12</f>
        <v>44749</v>
      </c>
      <c r="T15" s="118">
        <f>S15+15</f>
        <v>44764</v>
      </c>
      <c r="U15" s="119">
        <f>T15+7</f>
        <v>44771</v>
      </c>
      <c r="V15" s="163">
        <f>U15+12</f>
        <v>44783</v>
      </c>
      <c r="W15" s="118"/>
      <c r="X15" s="118">
        <f>V15+7</f>
        <v>44790</v>
      </c>
      <c r="Y15" s="158">
        <f>X15+10</f>
        <v>44800</v>
      </c>
      <c r="Z15" s="158">
        <f>Y15+10</f>
        <v>44810</v>
      </c>
      <c r="AA15" s="158">
        <f>Z15+10</f>
        <v>44820</v>
      </c>
      <c r="AB15" s="158">
        <f>AA15+10</f>
        <v>44830</v>
      </c>
      <c r="AC15" s="158">
        <f>AB15+10</f>
        <v>44840</v>
      </c>
    </row>
    <row r="16" spans="1:29" s="23" customFormat="1" ht="15.75">
      <c r="A16" s="280"/>
      <c r="B16" s="195"/>
      <c r="C16" s="197"/>
      <c r="D16" s="198"/>
      <c r="E16" s="291"/>
      <c r="F16" s="197"/>
      <c r="G16" s="289"/>
      <c r="H16" s="69" t="s">
        <v>20</v>
      </c>
      <c r="I16" s="110"/>
      <c r="J16" s="111"/>
      <c r="K16" s="111"/>
      <c r="L16" s="112"/>
      <c r="M16" s="110"/>
      <c r="N16" s="111"/>
      <c r="O16" s="112"/>
      <c r="P16" s="121"/>
      <c r="Q16" s="122"/>
      <c r="R16" s="111"/>
      <c r="S16" s="111"/>
      <c r="T16" s="111"/>
      <c r="U16" s="111"/>
      <c r="V16" s="112"/>
      <c r="W16" s="111"/>
      <c r="X16" s="111"/>
      <c r="Y16" s="111"/>
      <c r="Z16" s="111"/>
      <c r="AA16" s="111"/>
      <c r="AB16" s="111"/>
      <c r="AC16" s="111"/>
    </row>
    <row r="17" spans="1:29" s="23" customFormat="1" ht="15.75">
      <c r="A17" s="294">
        <v>2</v>
      </c>
      <c r="B17" s="296" t="s">
        <v>107</v>
      </c>
      <c r="C17" s="276"/>
      <c r="D17" s="276">
        <v>21</v>
      </c>
      <c r="E17" s="290" t="s">
        <v>34</v>
      </c>
      <c r="F17" s="278">
        <v>2</v>
      </c>
      <c r="G17" s="274" t="s">
        <v>93</v>
      </c>
      <c r="H17" s="83" t="s">
        <v>19</v>
      </c>
      <c r="I17" s="114">
        <v>44621</v>
      </c>
      <c r="J17" s="105">
        <f>I17+12</f>
        <v>44633</v>
      </c>
      <c r="K17" s="105">
        <f>J17+30</f>
        <v>44663</v>
      </c>
      <c r="L17" s="106">
        <f>K17+15</f>
        <v>44678</v>
      </c>
      <c r="M17" s="104">
        <f>L17+12</f>
        <v>44690</v>
      </c>
      <c r="N17" s="105">
        <f>M17+3</f>
        <v>44693</v>
      </c>
      <c r="O17" s="106">
        <f>N17+30</f>
        <v>44723</v>
      </c>
      <c r="P17" s="115">
        <f>O17+15</f>
        <v>44738</v>
      </c>
      <c r="Q17" s="116">
        <f>P17+12</f>
        <v>44750</v>
      </c>
      <c r="R17" s="162">
        <f>Q17+15</f>
        <v>44765</v>
      </c>
      <c r="S17" s="118">
        <f>R17+12</f>
        <v>44777</v>
      </c>
      <c r="T17" s="118">
        <f>S17+15</f>
        <v>44792</v>
      </c>
      <c r="U17" s="119">
        <f>T17+7</f>
        <v>44799</v>
      </c>
      <c r="V17" s="163">
        <f>U17+12</f>
        <v>44811</v>
      </c>
      <c r="W17" s="118"/>
      <c r="X17" s="118">
        <f>V17+7</f>
        <v>44818</v>
      </c>
      <c r="Y17" s="158">
        <f>X17+10</f>
        <v>44828</v>
      </c>
      <c r="Z17" s="158">
        <f>Y17+10</f>
        <v>44838</v>
      </c>
      <c r="AA17" s="158">
        <f>Z17+10</f>
        <v>44848</v>
      </c>
      <c r="AB17" s="158">
        <f>AA17+10</f>
        <v>44858</v>
      </c>
      <c r="AC17" s="158">
        <f>AB17+10</f>
        <v>44868</v>
      </c>
    </row>
    <row r="18" spans="1:29" s="23" customFormat="1" ht="15.75">
      <c r="A18" s="295"/>
      <c r="B18" s="297"/>
      <c r="C18" s="291"/>
      <c r="D18" s="277"/>
      <c r="E18" s="291"/>
      <c r="F18" s="279"/>
      <c r="G18" s="275"/>
      <c r="H18" s="69" t="s">
        <v>20</v>
      </c>
      <c r="I18" s="110"/>
      <c r="J18" s="111"/>
      <c r="K18" s="111"/>
      <c r="L18" s="112"/>
      <c r="M18" s="110"/>
      <c r="N18" s="111"/>
      <c r="O18" s="112"/>
      <c r="P18" s="121"/>
      <c r="Q18" s="122"/>
      <c r="R18" s="111"/>
      <c r="S18" s="111"/>
      <c r="T18" s="111"/>
      <c r="U18" s="111"/>
      <c r="V18" s="112"/>
      <c r="W18" s="111"/>
      <c r="X18" s="111"/>
      <c r="Y18" s="111"/>
      <c r="Z18" s="111"/>
      <c r="AA18" s="111"/>
      <c r="AB18" s="111"/>
      <c r="AC18" s="111"/>
    </row>
    <row r="19" spans="1:29" s="23" customFormat="1" ht="15.75">
      <c r="A19" s="280">
        <v>3</v>
      </c>
      <c r="B19" s="296" t="s">
        <v>108</v>
      </c>
      <c r="C19" s="276"/>
      <c r="D19" s="276">
        <v>21</v>
      </c>
      <c r="E19" s="290" t="s">
        <v>34</v>
      </c>
      <c r="F19" s="197">
        <v>3</v>
      </c>
      <c r="G19" s="274" t="s">
        <v>93</v>
      </c>
      <c r="H19" s="83" t="s">
        <v>19</v>
      </c>
      <c r="I19" s="114">
        <v>44652</v>
      </c>
      <c r="J19" s="105">
        <f>I19+12</f>
        <v>44664</v>
      </c>
      <c r="K19" s="105">
        <f>J19+30</f>
        <v>44694</v>
      </c>
      <c r="L19" s="106">
        <f>K19+15</f>
        <v>44709</v>
      </c>
      <c r="M19" s="104">
        <f>L19+12</f>
        <v>44721</v>
      </c>
      <c r="N19" s="105">
        <f>M19+3</f>
        <v>44724</v>
      </c>
      <c r="O19" s="106">
        <f>N19+30</f>
        <v>44754</v>
      </c>
      <c r="P19" s="115">
        <f>O19+15</f>
        <v>44769</v>
      </c>
      <c r="Q19" s="116">
        <f>P19+12</f>
        <v>44781</v>
      </c>
      <c r="R19" s="162">
        <f>Q19+15</f>
        <v>44796</v>
      </c>
      <c r="S19" s="118">
        <f>R19+12</f>
        <v>44808</v>
      </c>
      <c r="T19" s="118">
        <f>S19+15</f>
        <v>44823</v>
      </c>
      <c r="U19" s="119">
        <f>T19+7</f>
        <v>44830</v>
      </c>
      <c r="V19" s="163">
        <f>U19+12</f>
        <v>44842</v>
      </c>
      <c r="W19" s="118"/>
      <c r="X19" s="118">
        <f>V19+7</f>
        <v>44849</v>
      </c>
      <c r="Y19" s="158">
        <f>X19+10</f>
        <v>44859</v>
      </c>
      <c r="Z19" s="158">
        <f>Y19+10</f>
        <v>44869</v>
      </c>
      <c r="AA19" s="158">
        <f>Z19+10</f>
        <v>44879</v>
      </c>
      <c r="AB19" s="158">
        <f>AA19+10</f>
        <v>44889</v>
      </c>
      <c r="AC19" s="158">
        <f>AB19+10</f>
        <v>44899</v>
      </c>
    </row>
    <row r="20" spans="1:29" s="23" customFormat="1" ht="16.5" thickBot="1">
      <c r="A20" s="280"/>
      <c r="B20" s="297"/>
      <c r="C20" s="291"/>
      <c r="D20" s="277"/>
      <c r="E20" s="291"/>
      <c r="F20" s="197"/>
      <c r="G20" s="275"/>
      <c r="H20" s="69" t="s">
        <v>20</v>
      </c>
      <c r="I20" s="110"/>
      <c r="J20" s="111"/>
      <c r="K20" s="111"/>
      <c r="L20" s="112"/>
      <c r="M20" s="110"/>
      <c r="N20" s="111"/>
      <c r="O20" s="112"/>
      <c r="P20" s="121"/>
      <c r="Q20" s="122"/>
      <c r="R20" s="111"/>
      <c r="S20" s="111"/>
      <c r="T20" s="111"/>
      <c r="U20" s="111"/>
      <c r="V20" s="112"/>
      <c r="W20" s="111"/>
      <c r="X20" s="111"/>
      <c r="Y20" s="111"/>
      <c r="Z20" s="111"/>
      <c r="AA20" s="111"/>
      <c r="AB20" s="111"/>
      <c r="AC20" s="111"/>
    </row>
    <row r="21" spans="1:30" s="43" customFormat="1" ht="16.5" thickBot="1">
      <c r="A21" s="98"/>
      <c r="B21" s="165" t="s">
        <v>2</v>
      </c>
      <c r="C21" s="166">
        <f>SUM(C15:C20)</f>
        <v>0</v>
      </c>
      <c r="D21" s="99"/>
      <c r="E21" s="99"/>
      <c r="F21" s="99"/>
      <c r="G21" s="100"/>
      <c r="H21" s="79"/>
      <c r="I21" s="101"/>
      <c r="J21" s="99"/>
      <c r="K21" s="99"/>
      <c r="L21" s="99"/>
      <c r="M21" s="100"/>
      <c r="N21" s="101"/>
      <c r="O21" s="99"/>
      <c r="P21" s="99"/>
      <c r="Q21" s="99"/>
      <c r="R21" s="99"/>
      <c r="S21" s="99"/>
      <c r="T21" s="102"/>
      <c r="U21" s="101"/>
      <c r="V21" s="99"/>
      <c r="W21" s="99"/>
      <c r="X21" s="99"/>
      <c r="Y21" s="99"/>
      <c r="Z21" s="99"/>
      <c r="AA21" s="102"/>
      <c r="AB21" s="101"/>
      <c r="AC21" s="100"/>
      <c r="AD21" s="51"/>
    </row>
    <row r="22" spans="28:30" s="51" customFormat="1" ht="15.75">
      <c r="AB22" s="53"/>
      <c r="AC22" s="53"/>
      <c r="AD22" s="52"/>
    </row>
    <row r="23" spans="28:29" ht="15">
      <c r="AB23" s="52"/>
      <c r="AC23" s="52"/>
    </row>
    <row r="28" spans="28:29" ht="15">
      <c r="AB28" s="48"/>
      <c r="AC28" s="48"/>
    </row>
    <row r="29" spans="28:29" ht="15">
      <c r="AB29" s="48"/>
      <c r="AC29" s="48"/>
    </row>
    <row r="30" spans="28:29" ht="15">
      <c r="AB30" s="48"/>
      <c r="AC30" s="48"/>
    </row>
    <row r="31" spans="28:29" ht="15">
      <c r="AB31" s="48"/>
      <c r="AC31" s="48"/>
    </row>
    <row r="32" spans="28:29" ht="15">
      <c r="AB32" s="48"/>
      <c r="AC32" s="48"/>
    </row>
    <row r="33" spans="28:29" ht="15">
      <c r="AB33" s="48"/>
      <c r="AC33" s="48"/>
    </row>
    <row r="34" spans="28:29" ht="15">
      <c r="AB34" s="48"/>
      <c r="AC34" s="48"/>
    </row>
    <row r="35" spans="28:30" ht="15">
      <c r="AB35" s="48"/>
      <c r="AC35" s="48"/>
      <c r="AD35" s="31"/>
    </row>
    <row r="36" spans="17:30" s="47" customFormat="1" ht="17.25" customHeight="1">
      <c r="Q36" s="47" t="s">
        <v>31</v>
      </c>
      <c r="V36" s="52" t="e">
        <f>+#REF!/20</f>
        <v>#REF!</v>
      </c>
      <c r="W36" s="52" t="s">
        <v>49</v>
      </c>
      <c r="AD36" s="40"/>
    </row>
  </sheetData>
  <sheetProtection/>
  <mergeCells count="44">
    <mergeCell ref="F19:F20"/>
    <mergeCell ref="J4:O4"/>
    <mergeCell ref="C8:I8"/>
    <mergeCell ref="C6:I6"/>
    <mergeCell ref="C7:I7"/>
    <mergeCell ref="I13:I14"/>
    <mergeCell ref="C19:C20"/>
    <mergeCell ref="F13:F14"/>
    <mergeCell ref="F15:F16"/>
    <mergeCell ref="E17:E18"/>
    <mergeCell ref="E15:E16"/>
    <mergeCell ref="E19:E20"/>
    <mergeCell ref="AC13:AC14"/>
    <mergeCell ref="A19:A20"/>
    <mergeCell ref="A17:A18"/>
    <mergeCell ref="B17:B18"/>
    <mergeCell ref="B19:B20"/>
    <mergeCell ref="C17:C18"/>
    <mergeCell ref="D13:D14"/>
    <mergeCell ref="C13:C14"/>
    <mergeCell ref="B3:G3"/>
    <mergeCell ref="C9:I9"/>
    <mergeCell ref="C10:I10"/>
    <mergeCell ref="G13:G14"/>
    <mergeCell ref="B13:B14"/>
    <mergeCell ref="E13:E14"/>
    <mergeCell ref="G17:G18"/>
    <mergeCell ref="G19:G20"/>
    <mergeCell ref="D17:D18"/>
    <mergeCell ref="F17:F18"/>
    <mergeCell ref="A15:A16"/>
    <mergeCell ref="B15:B16"/>
    <mergeCell ref="C15:C16"/>
    <mergeCell ref="D19:D20"/>
    <mergeCell ref="G15:G16"/>
    <mergeCell ref="D15:D16"/>
    <mergeCell ref="AB12:AC12"/>
    <mergeCell ref="U12:AA12"/>
    <mergeCell ref="N12:T12"/>
    <mergeCell ref="I12:M12"/>
    <mergeCell ref="H12:H14"/>
    <mergeCell ref="A12:G12"/>
    <mergeCell ref="AB13:AB14"/>
    <mergeCell ref="A13:A14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2017-01-20T13:19:24Z</cp:lastPrinted>
  <dcterms:created xsi:type="dcterms:W3CDTF">2010-02-02T07:04:36Z</dcterms:created>
  <dcterms:modified xsi:type="dcterms:W3CDTF">2022-03-10T16:25:46Z</dcterms:modified>
  <cp:category/>
  <cp:version/>
  <cp:contentType/>
  <cp:contentStatus/>
</cp:coreProperties>
</file>